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heckCompatibility="1" defaultThemeVersion="124226"/>
  <bookViews>
    <workbookView xWindow="0" yWindow="0" windowWidth="14400" windowHeight="9510" tabRatio="876" firstSheet="5" activeTab="7"/>
  </bookViews>
  <sheets>
    <sheet name="Mapa-Estrategico" sheetId="13" state="hidden" r:id="rId1"/>
    <sheet name="Mapa-ABR-15-2013" sheetId="16" state="hidden" r:id="rId2"/>
    <sheet name="plan de trabajo" sheetId="12" state="hidden" r:id="rId3"/>
    <sheet name="Hoja1" sheetId="17" state="hidden" r:id="rId4"/>
    <sheet name="Presupuesto-por-area" sheetId="15" state="hidden" r:id="rId5"/>
    <sheet name="PLAN DE ACCION VIGENCIA 2018 " sheetId="19" r:id="rId6"/>
    <sheet name="PROYECTOS" sheetId="33" r:id="rId7"/>
    <sheet name="EMPRENDIMIENTO" sheetId="32" r:id="rId8"/>
    <sheet name="CREDITO Y CARTERA" sheetId="34" r:id="rId9"/>
    <sheet name="CONTROL INTERNO " sheetId="28" r:id="rId10"/>
    <sheet name="TICS" sheetId="29" r:id="rId11"/>
    <sheet name="COMUNICACION " sheetId="36" r:id="rId12"/>
    <sheet name="CONTABILIDAD" sheetId="30" r:id="rId13"/>
    <sheet name="TESORERIA" sheetId="31" r:id="rId14"/>
    <sheet name="GESTION HUMANA" sheetId="35" r:id="rId15"/>
    <sheet name="PLAN ESTRATEGICO PROYECTOS 2018" sheetId="27" state="hidden" r:id="rId16"/>
  </sheets>
  <definedNames>
    <definedName name="_xlnm._FilterDatabase" localSheetId="2" hidden="1">'plan de trabajo'!$B$2:$I$14</definedName>
    <definedName name="_xlnm.Print_Area" localSheetId="2">'plan de trabajo'!$B$2:$I$14</definedName>
    <definedName name="_xlnm.Print_Area" localSheetId="4">'Presupuesto-por-area'!$A$1:$E$60</definedName>
    <definedName name="_xlnm.Print_Titles" localSheetId="1">'Mapa-ABR-15-2013'!$1:$3</definedName>
    <definedName name="_xlnm.Print_Titles" localSheetId="0">'Mapa-Estrategico'!$1:$3</definedName>
    <definedName name="_xlnm.Print_Titles" localSheetId="2">'plan de trabajo'!$2:$3</definedName>
  </definedNames>
  <calcPr calcId="152511"/>
</workbook>
</file>

<file path=xl/calcChain.xml><?xml version="1.0" encoding="utf-8"?>
<calcChain xmlns="http://schemas.openxmlformats.org/spreadsheetml/2006/main">
  <c r="G14" i="12" l="1"/>
  <c r="C50" i="15" l="1"/>
  <c r="D50" i="15"/>
  <c r="E50" i="15"/>
  <c r="B51" i="15"/>
  <c r="B50" i="15"/>
  <c r="C29" i="15"/>
  <c r="D29" i="15"/>
  <c r="E29" i="15"/>
  <c r="C31" i="15"/>
  <c r="D31" i="15"/>
  <c r="E31" i="15"/>
  <c r="C33" i="15"/>
  <c r="D33" i="15"/>
  <c r="E33" i="15"/>
  <c r="C26" i="15"/>
  <c r="D26" i="15"/>
  <c r="E26" i="15"/>
  <c r="B26" i="15"/>
  <c r="C25" i="15"/>
  <c r="D25" i="15"/>
  <c r="E25" i="15"/>
  <c r="B25" i="15"/>
  <c r="C20" i="15"/>
  <c r="D20" i="15"/>
  <c r="E20" i="15"/>
  <c r="C6" i="15"/>
  <c r="D6" i="15"/>
  <c r="E6" i="15"/>
  <c r="B33" i="15" l="1"/>
  <c r="A33" i="15"/>
  <c r="C32" i="15"/>
  <c r="D32" i="15"/>
  <c r="E32" i="15"/>
  <c r="B32" i="15"/>
  <c r="A32" i="15"/>
  <c r="B31" i="15"/>
  <c r="A31" i="15"/>
  <c r="C30" i="15"/>
  <c r="D30" i="15"/>
  <c r="E30" i="15"/>
  <c r="B30" i="15"/>
  <c r="A30" i="15"/>
  <c r="B29" i="15"/>
  <c r="A29" i="15"/>
  <c r="C28" i="15"/>
  <c r="D28" i="15"/>
  <c r="E28" i="15"/>
  <c r="B28" i="15"/>
  <c r="A28" i="15"/>
  <c r="C27" i="15"/>
  <c r="D27" i="15"/>
  <c r="E27" i="15"/>
  <c r="B27" i="15"/>
  <c r="A27" i="15"/>
  <c r="A26" i="15"/>
  <c r="A25" i="15"/>
  <c r="C24" i="15"/>
  <c r="D24" i="15"/>
  <c r="E24" i="15"/>
  <c r="B24" i="15"/>
  <c r="A24" i="15"/>
  <c r="C23" i="15"/>
  <c r="D23" i="15"/>
  <c r="E23" i="15"/>
  <c r="B23" i="15"/>
  <c r="A23" i="15"/>
  <c r="C22" i="15"/>
  <c r="D22" i="15"/>
  <c r="E22" i="15"/>
  <c r="B22" i="15"/>
  <c r="A22" i="15"/>
  <c r="C21" i="15"/>
  <c r="D21" i="15"/>
  <c r="E21" i="15"/>
  <c r="B21" i="15"/>
  <c r="A21" i="15"/>
  <c r="B20" i="15"/>
  <c r="A20" i="15"/>
  <c r="C13" i="15"/>
  <c r="D13" i="15"/>
  <c r="E13" i="15"/>
  <c r="B13" i="15"/>
  <c r="A13" i="15"/>
  <c r="C12" i="15"/>
  <c r="D12" i="15"/>
  <c r="E12" i="15"/>
  <c r="B12" i="15"/>
  <c r="A12" i="15"/>
  <c r="C11" i="15"/>
  <c r="D11" i="15"/>
  <c r="E11" i="15"/>
  <c r="B11" i="15"/>
  <c r="A11" i="15"/>
  <c r="C10" i="15"/>
  <c r="D10" i="15"/>
  <c r="E10" i="15"/>
  <c r="B10" i="15"/>
  <c r="A10" i="15"/>
  <c r="C9" i="15"/>
  <c r="D9" i="15"/>
  <c r="E9" i="15"/>
  <c r="B9" i="15"/>
  <c r="A9" i="15"/>
  <c r="C8" i="15"/>
  <c r="D8" i="15"/>
  <c r="E8" i="15"/>
  <c r="B8" i="15"/>
  <c r="A8" i="15"/>
  <c r="C7" i="15"/>
  <c r="D7" i="15"/>
  <c r="E7" i="15"/>
  <c r="B7" i="15"/>
  <c r="A7" i="15"/>
  <c r="B6" i="15"/>
  <c r="A6" i="15"/>
  <c r="B34" i="15" l="1"/>
  <c r="D34" i="15"/>
  <c r="D14" i="15"/>
  <c r="E34" i="15"/>
  <c r="C34" i="15"/>
  <c r="B14" i="15"/>
  <c r="E14" i="15"/>
  <c r="C14" i="15"/>
  <c r="C38" i="15" l="1"/>
  <c r="C49" i="15" s="1"/>
  <c r="B38" i="15"/>
  <c r="B49" i="15" s="1"/>
  <c r="B52" i="15" s="1"/>
  <c r="E38" i="15"/>
  <c r="E49" i="15" s="1"/>
  <c r="D38" i="15"/>
  <c r="D49" i="15" s="1"/>
  <c r="C36" i="15"/>
  <c r="C16" i="15"/>
  <c r="D40" i="15" l="1"/>
  <c r="D51" i="15"/>
  <c r="D52" i="15" s="1"/>
  <c r="C51" i="15"/>
  <c r="C52" i="15" s="1"/>
  <c r="E51" i="15"/>
  <c r="E52" i="15" s="1"/>
  <c r="E47" i="15"/>
  <c r="B47" i="15"/>
  <c r="B54" i="15" s="1"/>
  <c r="E54" i="15" l="1"/>
  <c r="C47" i="15"/>
  <c r="C54" i="15" s="1"/>
  <c r="D47" i="15"/>
  <c r="D54" i="15" s="1"/>
</calcChain>
</file>

<file path=xl/comments1.xml><?xml version="1.0" encoding="utf-8"?>
<comments xmlns="http://schemas.openxmlformats.org/spreadsheetml/2006/main">
  <authors>
    <author>NicolasMG</author>
    <author>Marthalp</author>
  </authors>
  <commentList>
    <comment ref="D4" authorId="0">
      <text>
        <r>
          <rPr>
            <b/>
            <sz val="10"/>
            <color indexed="81"/>
            <rFont val="Tahoma"/>
            <family val="2"/>
          </rPr>
          <t>NicolasMG:</t>
        </r>
        <r>
          <rPr>
            <sz val="10"/>
            <color indexed="81"/>
            <rFont val="Tahoma"/>
            <family val="2"/>
          </rPr>
          <t xml:space="preserve">
Fuente: Ejecución Presupuestal 2010, 2011 (D. Op. Contabilidad y presupuesto)</t>
        </r>
      </text>
    </comment>
    <comment ref="D24" authorId="1">
      <text>
        <r>
          <rPr>
            <b/>
            <sz val="10"/>
            <color indexed="81"/>
            <rFont val="Tahoma"/>
            <family val="2"/>
          </rPr>
          <t>Fuente: Informes plan capacitacion cliente externo 2010, 2011</t>
        </r>
      </text>
    </comment>
  </commentList>
</comments>
</file>

<file path=xl/comments2.xml><?xml version="1.0" encoding="utf-8"?>
<comments xmlns="http://schemas.openxmlformats.org/spreadsheetml/2006/main">
  <authors>
    <author>NicolasMG</author>
    <author>Nicolas Murillo Gomez</author>
    <author>Nicolas Murillo</author>
  </authors>
  <commentList>
    <comment ref="D4" authorId="0">
      <text>
        <r>
          <rPr>
            <b/>
            <sz val="10"/>
            <color indexed="81"/>
            <rFont val="Tahoma"/>
            <family val="2"/>
          </rPr>
          <t>NicolasMG:</t>
        </r>
        <r>
          <rPr>
            <sz val="10"/>
            <color indexed="81"/>
            <rFont val="Tahoma"/>
            <family val="2"/>
          </rPr>
          <t xml:space="preserve">
Fuente: Ejecución Presupuestal 2010, 2011 (D. Op. Contabilidad y presupuesto)</t>
        </r>
      </text>
    </comment>
    <comment ref="C14" authorId="1">
      <text>
        <r>
          <rPr>
            <b/>
            <sz val="9"/>
            <color indexed="81"/>
            <rFont val="Tahoma"/>
            <family val="2"/>
          </rPr>
          <t>Nicolas Murillo Gomez:</t>
        </r>
        <r>
          <rPr>
            <sz val="9"/>
            <color indexed="81"/>
            <rFont val="Tahoma"/>
            <family val="2"/>
          </rPr>
          <t xml:space="preserve">
Modificado Junta Directiva 005, abril 15 de 2013</t>
        </r>
      </text>
    </comment>
    <comment ref="E14" authorId="1">
      <text>
        <r>
          <rPr>
            <b/>
            <sz val="9"/>
            <color indexed="81"/>
            <rFont val="Tahoma"/>
            <family val="2"/>
          </rPr>
          <t>Nicolas Murillo Gomez:</t>
        </r>
        <r>
          <rPr>
            <sz val="9"/>
            <color indexed="81"/>
            <rFont val="Tahoma"/>
            <family val="2"/>
          </rPr>
          <t xml:space="preserve">
Modificado Junta Directiva 005, abril 15 de 2013</t>
        </r>
      </text>
    </comment>
    <comment ref="F14" authorId="1">
      <text>
        <r>
          <rPr>
            <b/>
            <sz val="9"/>
            <color indexed="81"/>
            <rFont val="Tahoma"/>
            <family val="2"/>
          </rPr>
          <t>Nicolas Murillo Gomez:</t>
        </r>
        <r>
          <rPr>
            <sz val="9"/>
            <color indexed="81"/>
            <rFont val="Tahoma"/>
            <family val="2"/>
          </rPr>
          <t xml:space="preserve">
Modificado Junta Directiva 005, abril 15 de 2013</t>
        </r>
      </text>
    </comment>
    <comment ref="G14" authorId="1">
      <text>
        <r>
          <rPr>
            <b/>
            <sz val="9"/>
            <color indexed="81"/>
            <rFont val="Tahoma"/>
            <family val="2"/>
          </rPr>
          <t>Nicolas Murillo Gomez:</t>
        </r>
        <r>
          <rPr>
            <sz val="9"/>
            <color indexed="81"/>
            <rFont val="Tahoma"/>
            <family val="2"/>
          </rPr>
          <t xml:space="preserve">
Modificado Junta Directiva 005, abril 15 de 2013</t>
        </r>
      </text>
    </comment>
    <comment ref="H14" authorId="1">
      <text>
        <r>
          <rPr>
            <b/>
            <sz val="9"/>
            <color indexed="81"/>
            <rFont val="Tahoma"/>
            <family val="2"/>
          </rPr>
          <t>Nicolas Murillo Gomez:</t>
        </r>
        <r>
          <rPr>
            <sz val="9"/>
            <color indexed="81"/>
            <rFont val="Tahoma"/>
            <family val="2"/>
          </rPr>
          <t xml:space="preserve">
Modificado Junta Directiva 005, abril 15 de 2013</t>
        </r>
      </text>
    </comment>
    <comment ref="I14" authorId="1">
      <text>
        <r>
          <rPr>
            <b/>
            <sz val="9"/>
            <color indexed="81"/>
            <rFont val="Tahoma"/>
            <family val="2"/>
          </rPr>
          <t>Nicolas Murillo Gomez:</t>
        </r>
        <r>
          <rPr>
            <sz val="9"/>
            <color indexed="81"/>
            <rFont val="Tahoma"/>
            <family val="2"/>
          </rPr>
          <t xml:space="preserve">
Modificado Junta Directiva 005, abril 15 de 2013</t>
        </r>
      </text>
    </comment>
    <comment ref="J14" authorId="1">
      <text>
        <r>
          <rPr>
            <b/>
            <sz val="9"/>
            <color indexed="81"/>
            <rFont val="Tahoma"/>
            <family val="2"/>
          </rPr>
          <t>Nicolas Murillo Gomez:</t>
        </r>
        <r>
          <rPr>
            <sz val="9"/>
            <color indexed="81"/>
            <rFont val="Tahoma"/>
            <family val="2"/>
          </rPr>
          <t xml:space="preserve">
Modificado Junta Directiva 005, abril 15 de 2013</t>
        </r>
      </text>
    </comment>
    <comment ref="C16" authorId="1">
      <text>
        <r>
          <rPr>
            <b/>
            <sz val="9"/>
            <color indexed="81"/>
            <rFont val="Tahoma"/>
            <family val="2"/>
          </rPr>
          <t>Nicolas Murillo Gomez:</t>
        </r>
        <r>
          <rPr>
            <sz val="9"/>
            <color indexed="81"/>
            <rFont val="Tahoma"/>
            <family val="2"/>
          </rPr>
          <t xml:space="preserve">
Modificado Junta Directiva 005, abril 15 de 2013</t>
        </r>
      </text>
    </comment>
    <comment ref="E16" authorId="1">
      <text>
        <r>
          <rPr>
            <b/>
            <sz val="9"/>
            <color indexed="81"/>
            <rFont val="Tahoma"/>
            <family val="2"/>
          </rPr>
          <t>Nicolas Murillo Gomez:</t>
        </r>
        <r>
          <rPr>
            <sz val="9"/>
            <color indexed="81"/>
            <rFont val="Tahoma"/>
            <family val="2"/>
          </rPr>
          <t xml:space="preserve">
Modificado Junta Directiva 005, abril 15 de 2013</t>
        </r>
      </text>
    </comment>
    <comment ref="F16" authorId="1">
      <text>
        <r>
          <rPr>
            <b/>
            <sz val="9"/>
            <color indexed="81"/>
            <rFont val="Tahoma"/>
            <family val="2"/>
          </rPr>
          <t>Nicolas Murillo Gomez:</t>
        </r>
        <r>
          <rPr>
            <sz val="9"/>
            <color indexed="81"/>
            <rFont val="Tahoma"/>
            <family val="2"/>
          </rPr>
          <t xml:space="preserve">
Modificado comité de gerencia 006, marzo 5 de 2013</t>
        </r>
      </text>
    </comment>
    <comment ref="G16" authorId="1">
      <text>
        <r>
          <rPr>
            <b/>
            <sz val="9"/>
            <color indexed="81"/>
            <rFont val="Tahoma"/>
            <family val="2"/>
          </rPr>
          <t>Nicolas Murillo Gomez:</t>
        </r>
        <r>
          <rPr>
            <sz val="9"/>
            <color indexed="81"/>
            <rFont val="Tahoma"/>
            <family val="2"/>
          </rPr>
          <t xml:space="preserve">
Modificado Junta Directiva 005, abril 15 de 2013</t>
        </r>
      </text>
    </comment>
    <comment ref="H16" authorId="1">
      <text>
        <r>
          <rPr>
            <b/>
            <sz val="9"/>
            <color indexed="81"/>
            <rFont val="Tahoma"/>
            <family val="2"/>
          </rPr>
          <t>Nicolas Murillo Gomez:</t>
        </r>
        <r>
          <rPr>
            <sz val="9"/>
            <color indexed="81"/>
            <rFont val="Tahoma"/>
            <family val="2"/>
          </rPr>
          <t xml:space="preserve">
Modificado Junta Directiva 005, abril 15 de 2013</t>
        </r>
      </text>
    </comment>
    <comment ref="B33" authorId="1">
      <text>
        <r>
          <rPr>
            <b/>
            <sz val="9"/>
            <color indexed="81"/>
            <rFont val="Tahoma"/>
            <family val="2"/>
          </rPr>
          <t>Nicolas Murillo Gomez:</t>
        </r>
        <r>
          <rPr>
            <sz val="9"/>
            <color indexed="81"/>
            <rFont val="Tahoma"/>
            <family val="2"/>
          </rPr>
          <t xml:space="preserve">
Modificado Junta Directiva 005, abril 15 de 2013</t>
        </r>
      </text>
    </comment>
    <comment ref="C33" authorId="2">
      <text>
        <r>
          <rPr>
            <b/>
            <sz val="9"/>
            <color indexed="81"/>
            <rFont val="Tahoma"/>
            <family val="2"/>
          </rPr>
          <t>Nicolas Murillo:</t>
        </r>
        <r>
          <rPr>
            <sz val="9"/>
            <color indexed="81"/>
            <rFont val="Tahoma"/>
            <family val="2"/>
          </rPr>
          <t xml:space="preserve">
Modificado Junta Directiva 005, abril 15 de 2013</t>
        </r>
      </text>
    </comment>
    <comment ref="I33" authorId="1">
      <text>
        <r>
          <rPr>
            <b/>
            <sz val="9"/>
            <color indexed="81"/>
            <rFont val="Tahoma"/>
            <family val="2"/>
          </rPr>
          <t>Nicolas Murillo Gomez:</t>
        </r>
        <r>
          <rPr>
            <sz val="9"/>
            <color indexed="81"/>
            <rFont val="Tahoma"/>
            <family val="2"/>
          </rPr>
          <t xml:space="preserve">
Modificado Junta Directiva 005, abril 15 de 2013</t>
        </r>
      </text>
    </comment>
    <comment ref="B35" authorId="1">
      <text>
        <r>
          <rPr>
            <b/>
            <sz val="9"/>
            <color indexed="81"/>
            <rFont val="Tahoma"/>
            <family val="2"/>
          </rPr>
          <t>Nicolas Murillo Gomez:</t>
        </r>
        <r>
          <rPr>
            <sz val="9"/>
            <color indexed="81"/>
            <rFont val="Tahoma"/>
            <family val="2"/>
          </rPr>
          <t xml:space="preserve">
Modificado Junta Directiva 005, abril 15 de 2013</t>
        </r>
      </text>
    </comment>
    <comment ref="C35" authorId="2">
      <text>
        <r>
          <rPr>
            <b/>
            <sz val="9"/>
            <color indexed="81"/>
            <rFont val="Tahoma"/>
            <family val="2"/>
          </rPr>
          <t>Nicolas Murillo:</t>
        </r>
        <r>
          <rPr>
            <sz val="9"/>
            <color indexed="81"/>
            <rFont val="Tahoma"/>
            <family val="2"/>
          </rPr>
          <t xml:space="preserve">
Modificado Junta Directiva 005, abril 15 de 2013</t>
        </r>
      </text>
    </comment>
    <comment ref="F35" authorId="2">
      <text>
        <r>
          <rPr>
            <b/>
            <sz val="9"/>
            <color indexed="81"/>
            <rFont val="Tahoma"/>
            <family val="2"/>
          </rPr>
          <t>Nicolas Murillo:</t>
        </r>
        <r>
          <rPr>
            <sz val="9"/>
            <color indexed="81"/>
            <rFont val="Tahoma"/>
            <family val="2"/>
          </rPr>
          <t xml:space="preserve">
Modificado Junta Directiva 005, abril 15 de 2013</t>
        </r>
      </text>
    </comment>
    <comment ref="G35" authorId="2">
      <text>
        <r>
          <rPr>
            <b/>
            <sz val="9"/>
            <color indexed="81"/>
            <rFont val="Tahoma"/>
            <family val="2"/>
          </rPr>
          <t>Nicolas Murillo:</t>
        </r>
        <r>
          <rPr>
            <sz val="9"/>
            <color indexed="81"/>
            <rFont val="Tahoma"/>
            <family val="2"/>
          </rPr>
          <t xml:space="preserve">
Modificado Junta Directiva 005, abril 15 de 2013</t>
        </r>
      </text>
    </comment>
    <comment ref="H35" authorId="2">
      <text>
        <r>
          <rPr>
            <b/>
            <sz val="9"/>
            <color indexed="81"/>
            <rFont val="Tahoma"/>
            <family val="2"/>
          </rPr>
          <t>Nicolas Murillo:</t>
        </r>
        <r>
          <rPr>
            <sz val="9"/>
            <color indexed="81"/>
            <rFont val="Tahoma"/>
            <family val="2"/>
          </rPr>
          <t xml:space="preserve">
Modificado Junta Directiva 005, abril 15 de 2013</t>
        </r>
      </text>
    </comment>
    <comment ref="C36" authorId="2">
      <text>
        <r>
          <rPr>
            <b/>
            <sz val="9"/>
            <color indexed="81"/>
            <rFont val="Tahoma"/>
            <family val="2"/>
          </rPr>
          <t>Nicolas Murillo:</t>
        </r>
        <r>
          <rPr>
            <sz val="9"/>
            <color indexed="81"/>
            <rFont val="Tahoma"/>
            <family val="2"/>
          </rPr>
          <t xml:space="preserve">
*Monto de recursos invertidos por el IDEA para inversiones y proyectos</t>
        </r>
      </text>
    </comment>
    <comment ref="F36" authorId="1">
      <text>
        <r>
          <rPr>
            <b/>
            <sz val="9"/>
            <color indexed="81"/>
            <rFont val="Tahoma"/>
            <family val="2"/>
          </rPr>
          <t>Nicolas Murillo Gomez:</t>
        </r>
        <r>
          <rPr>
            <sz val="9"/>
            <color indexed="81"/>
            <rFont val="Tahoma"/>
            <family val="2"/>
          </rPr>
          <t xml:space="preserve">
Modificado Junta Directiva 005, abril 15 de 2013</t>
        </r>
      </text>
    </comment>
    <comment ref="G36" authorId="1">
      <text>
        <r>
          <rPr>
            <b/>
            <sz val="9"/>
            <color indexed="81"/>
            <rFont val="Tahoma"/>
            <family val="2"/>
          </rPr>
          <t>Nicolas Murillo Gomez:</t>
        </r>
        <r>
          <rPr>
            <sz val="9"/>
            <color indexed="81"/>
            <rFont val="Tahoma"/>
            <family val="2"/>
          </rPr>
          <t xml:space="preserve">
Modificado Junta Directiva 005, abril 15 de 2013</t>
        </r>
      </text>
    </comment>
    <comment ref="H36" authorId="1">
      <text>
        <r>
          <rPr>
            <b/>
            <sz val="9"/>
            <color indexed="81"/>
            <rFont val="Tahoma"/>
            <family val="2"/>
          </rPr>
          <t>Nicolas Murillo Gomez:</t>
        </r>
        <r>
          <rPr>
            <sz val="9"/>
            <color indexed="81"/>
            <rFont val="Tahoma"/>
            <family val="2"/>
          </rPr>
          <t xml:space="preserve">
Modificado Junta Directiva 005, abril 15 de 2013</t>
        </r>
      </text>
    </comment>
  </commentList>
</comments>
</file>

<file path=xl/comments3.xml><?xml version="1.0" encoding="utf-8"?>
<comments xmlns="http://schemas.openxmlformats.org/spreadsheetml/2006/main">
  <authors>
    <author>Nicolas Murillo</author>
    <author>John Alejandro Cardona Quintero</author>
  </authors>
  <commentList>
    <comment ref="D7" authorId="0">
      <text>
        <r>
          <rPr>
            <b/>
            <sz val="9"/>
            <color indexed="81"/>
            <rFont val="Tahoma"/>
            <family val="2"/>
          </rPr>
          <t>Nicolas Murillo:</t>
        </r>
        <r>
          <rPr>
            <sz val="9"/>
            <color indexed="81"/>
            <rFont val="Tahoma"/>
            <family val="2"/>
          </rPr>
          <t xml:space="preserve">
Modificado en comité de gerencia el 20 de noviembre de 2012</t>
        </r>
      </text>
    </comment>
    <comment ref="D8" authorId="0">
      <text>
        <r>
          <rPr>
            <b/>
            <sz val="9"/>
            <color indexed="81"/>
            <rFont val="Tahoma"/>
            <family val="2"/>
          </rPr>
          <t>Nicolas Murillo:</t>
        </r>
        <r>
          <rPr>
            <sz val="9"/>
            <color indexed="81"/>
            <rFont val="Tahoma"/>
            <family val="2"/>
          </rPr>
          <t xml:space="preserve">
Modificado en comité de gerencia el 20 de noviembre de 2012</t>
        </r>
      </text>
    </comment>
    <comment ref="B9" authorId="1">
      <text>
        <r>
          <rPr>
            <b/>
            <sz val="9"/>
            <color indexed="81"/>
            <rFont val="Tahoma"/>
            <family val="2"/>
          </rPr>
          <t>John Alejandro Cardona Quintero:</t>
        </r>
        <r>
          <rPr>
            <sz val="9"/>
            <color indexed="81"/>
            <rFont val="Tahoma"/>
            <family val="2"/>
          </rPr>
          <t xml:space="preserve">
Nicolas Murillo Gomez:
Modificado Junta Directiva 005, abril 15 de 2013</t>
        </r>
      </text>
    </comment>
    <comment ref="D14" authorId="0">
      <text>
        <r>
          <rPr>
            <b/>
            <sz val="9"/>
            <color indexed="81"/>
            <rFont val="Tahoma"/>
            <family val="2"/>
          </rPr>
          <t>Nicolas Murillo:</t>
        </r>
        <r>
          <rPr>
            <sz val="9"/>
            <color indexed="81"/>
            <rFont val="Tahoma"/>
            <family val="2"/>
          </rPr>
          <t xml:space="preserve">
Modificado en comité de gerencia el 20 de noviembre de 2012</t>
        </r>
      </text>
    </comment>
  </commentList>
</comments>
</file>

<file path=xl/comments4.xml><?xml version="1.0" encoding="utf-8"?>
<comments xmlns="http://schemas.openxmlformats.org/spreadsheetml/2006/main">
  <authors>
    <author>Nicolas Murillo</author>
  </authors>
  <commentList>
    <comment ref="E9" authorId="0">
      <text>
        <r>
          <rPr>
            <b/>
            <sz val="9"/>
            <color indexed="81"/>
            <rFont val="Tahoma"/>
            <family val="2"/>
          </rPr>
          <t>Nicolas Murillo:</t>
        </r>
        <r>
          <rPr>
            <sz val="9"/>
            <color indexed="81"/>
            <rFont val="Tahoma"/>
            <family val="2"/>
          </rPr>
          <t xml:space="preserve">
Modificado en comité de gerencia el 20 de noviembre de 2012</t>
        </r>
      </text>
    </comment>
  </commentList>
</comments>
</file>

<file path=xl/sharedStrings.xml><?xml version="1.0" encoding="utf-8"?>
<sst xmlns="http://schemas.openxmlformats.org/spreadsheetml/2006/main" count="1225" uniqueCount="705">
  <si>
    <t>* Subg. Comercial de Fomento y Dllo
* Sec. General
* Gerencia (en cabeza de Alexa)</t>
  </si>
  <si>
    <t>Atraer recursos de cooperación para proyectos de Fomento y Desarrollo</t>
  </si>
  <si>
    <t>Formulación y presentación de proyectos para consecución de recursos de cooperación</t>
  </si>
  <si>
    <t>Atraer recursos de inversión para proyectos de F y D</t>
  </si>
  <si>
    <t xml:space="preserve"> Identificación de proyectos de fomento y desarrollo que requieran participación de inversionistas</t>
  </si>
  <si>
    <t>Formulación de acuerdos,  proyectos y mecanismos de participación con inversionistas</t>
  </si>
  <si>
    <t>PERSPECTIVAS</t>
  </si>
  <si>
    <t>OBJETIVOS ESTRATÉGICOS</t>
  </si>
  <si>
    <r>
      <t>INDICADORES</t>
    </r>
    <r>
      <rPr>
        <b/>
        <sz val="11"/>
        <rFont val="Arial"/>
        <family val="2"/>
      </rPr>
      <t xml:space="preserve"> </t>
    </r>
  </si>
  <si>
    <t>INDUCTOR</t>
  </si>
  <si>
    <t>ÁREAS INVOLUCRADAS</t>
  </si>
  <si>
    <t>DEFINICIÓN DEL INDICADOR</t>
  </si>
  <si>
    <t>BASE</t>
  </si>
  <si>
    <t>META</t>
  </si>
  <si>
    <t>FINANCIERA</t>
  </si>
  <si>
    <t>* Nivel de Solvencia = Patrimonio tecnico / (activos ponderados por nivel de riesgo + riesgo de mercado)</t>
  </si>
  <si>
    <t>* Indice de calidad de cartera = cartera vencida por nivel de riesgo / cartera bruta</t>
  </si>
  <si>
    <t>* Indice de calidad de cartera por mora = cartera vencida por dias / cartera bruta</t>
  </si>
  <si>
    <t>* Indicador de cubrimiento = cartera vencida / total de provisiones (inclida la provision general)</t>
  </si>
  <si>
    <t>2. Administrar eficientemente la estructura de gastos</t>
  </si>
  <si>
    <t>* Medición del gasto</t>
  </si>
  <si>
    <t xml:space="preserve">3. Asegurar la rentabilidad financiera </t>
  </si>
  <si>
    <t>2011: 63,24 %</t>
  </si>
  <si>
    <t>2011:  4,17 %</t>
  </si>
  <si>
    <t>* Rentabilidad del activo (ROA)</t>
  </si>
  <si>
    <t>* Rentabilidad del patrimonio (ROE)</t>
  </si>
  <si>
    <t>CLIENTES</t>
  </si>
  <si>
    <t>*  Encuesta de percepción de posicionamiento de la marca</t>
  </si>
  <si>
    <t>* Presencia en medios
* Plataforma tecnológica
* Presencia Institucional</t>
  </si>
  <si>
    <t>PROCESOS</t>
  </si>
  <si>
    <t>* Cartera de fomento y Dllo / Cartera Total</t>
  </si>
  <si>
    <t>* Subg. Comercial de Fomento y Dllo
* Subg. Financiera</t>
  </si>
  <si>
    <t xml:space="preserve">* Número de clientes en cartera privada / Numero de clientes Cartera Total </t>
  </si>
  <si>
    <t>2011: 59/181 = 32,6%</t>
  </si>
  <si>
    <t xml:space="preserve">* Número de clientes en cartera pública / Numero de clientes Cartera Total  </t>
  </si>
  <si>
    <t>2011: 122/181 = 67,4%</t>
  </si>
  <si>
    <t>*  Pesos de cartera privada / Pesos de cartera total</t>
  </si>
  <si>
    <t>2011: $143.964 millones / $273.992 millones = 53%</t>
  </si>
  <si>
    <t>* Pesos de cartera pública / Pesos de cartera total</t>
  </si>
  <si>
    <t xml:space="preserve"> 2011:  $130.027 millones / $273.992 millones = 47 %</t>
  </si>
  <si>
    <t xml:space="preserve">* Promedio de recursos administrados          </t>
  </si>
  <si>
    <t xml:space="preserve">* Subg. Financiera
(Dir. Op. Admon. Proyectos)
* Subg. Comercial (redefinir roles)
</t>
  </si>
  <si>
    <t xml:space="preserve">*cuota de administración e ingresos por comisiones  </t>
  </si>
  <si>
    <t>2011: $ 2.766 millones</t>
  </si>
  <si>
    <t>* Variación absoluta de proyectos de fomento y Dllo actual - anterior / variacion absoluta de proyectos de fomento y dllo anterior</t>
  </si>
  <si>
    <t xml:space="preserve">*  Número de municipios capacitados / total de municipios antioqueños                                                                                                                                                                                                                              </t>
  </si>
  <si>
    <t>2011: 125/125 = 100%</t>
  </si>
  <si>
    <t>* Municipios con mejoramiento en el ranking de desempeño fiscal</t>
  </si>
  <si>
    <t>2009-2010: 78</t>
  </si>
  <si>
    <t>*  Número de municipios asesorados / total de municipios antioqueños</t>
  </si>
  <si>
    <t>2011: 124/125 = 99,2%</t>
  </si>
  <si>
    <t>* Valoración de la capacitación mediante la Encuesta de satisfacción del cliente</t>
  </si>
  <si>
    <t>2011: 88,9</t>
  </si>
  <si>
    <t>* Variación absoluta de  personas capacitadas</t>
  </si>
  <si>
    <t>2011: 1.416</t>
  </si>
  <si>
    <t xml:space="preserve">*  Valoración de asesorias mediante la Encuesta de satisfacción del cliente             </t>
  </si>
  <si>
    <t>2011: 91,0</t>
  </si>
  <si>
    <t>* Número de  productos y servicios diseñados</t>
  </si>
  <si>
    <t>* Investigación de mercados y diseño de productos</t>
  </si>
  <si>
    <t>* Of. Mercadeo Estrategico
* Sub. Comercial
* Of. Asesora Jurídica</t>
  </si>
  <si>
    <t>* Reducción de las debilidades y amenazas encontrados en el diagnostico institucional, mediante el aprovechamiento de fortalezas y oportunidades</t>
  </si>
  <si>
    <t>Diagnostico Institucional 2011</t>
  </si>
  <si>
    <t xml:space="preserve">* Diseño e implementacion de planes de mejoramiento (áreas y procesos)
</t>
  </si>
  <si>
    <t>Todas las subgerencias, oficinas y oficinas asesoras, secretaria general</t>
  </si>
  <si>
    <t>* Cumplimiento de las acciones concertadas como apoyo en el plan de desarrollo</t>
  </si>
  <si>
    <t>Plan de desarrollo Departamental "Antioquia la mas educada"</t>
  </si>
  <si>
    <t>* Gestión operativa de las áreas</t>
  </si>
  <si>
    <t>APRENDIZAJE</t>
  </si>
  <si>
    <t>* Número de proyectos cofinanciados mediante las alianzas</t>
  </si>
  <si>
    <t>2011 = 6</t>
  </si>
  <si>
    <r>
      <t xml:space="preserve">*  Valor ejecutado por los proyectos y convenios de </t>
    </r>
    <r>
      <rPr>
        <b/>
        <sz val="11"/>
        <rFont val="Arial"/>
        <family val="2"/>
      </rPr>
      <t xml:space="preserve"> alianzas estrategicas</t>
    </r>
  </si>
  <si>
    <t>2011: $ 935.685.491</t>
  </si>
  <si>
    <t>* Número de acuerdos de voluntad concretados</t>
  </si>
  <si>
    <t>2011 = 3</t>
  </si>
  <si>
    <t>2011 = 1</t>
  </si>
  <si>
    <t>2011  = 4</t>
  </si>
  <si>
    <t>2011: $ 1.031.470.200</t>
  </si>
  <si>
    <t>Responsable</t>
  </si>
  <si>
    <t>Indicador de resultado</t>
  </si>
  <si>
    <t>Indicador Producto</t>
  </si>
  <si>
    <t>Actividades</t>
  </si>
  <si>
    <t>Proyecto</t>
  </si>
  <si>
    <t>Objetivo estratégico</t>
  </si>
  <si>
    <t>Inicio</t>
  </si>
  <si>
    <t>Fin</t>
  </si>
  <si>
    <t>Incrementar la capacidad de co-gestion de los actores regionales para proyectos de Fomento y Desarrollo</t>
  </si>
  <si>
    <t xml:space="preserve"> Identificación de la oferta disponible en fondos, ministerios, agencias y convocatorias a nivel nacional e internacional como apoyo a la ejecución de proyectos</t>
  </si>
  <si>
    <t>2011 - 4,87%</t>
  </si>
  <si>
    <t>2011 - 100%</t>
  </si>
  <si>
    <t>2011 - 30,31%</t>
  </si>
  <si>
    <t>*Mantener la capacidad financiera
*Eficiencia en la gestion de cobro
 *Gestión de ingresos
*Estrategias efectivas de negociación, captación y colocación</t>
  </si>
  <si>
    <t>*Tasa óptima de intermediación
* Rentabilidad del activo
* Rentabilidad del patrimonio</t>
  </si>
  <si>
    <t>* Of. A. Comunicaciones
* Dir. Op. Sistemas
* Subg. Comercial de Fomento y Dllo
* Of. Mercadeo E.</t>
  </si>
  <si>
    <t>* Formación de formadores
* Fortalecimiento del equipo de asesores
* Orientación, acompañamiento y apoyo desde la alta dirección
* Rediseño e innovación del plan de capacitación al cliente externo</t>
  </si>
  <si>
    <t>* Colocación de Recursos de Crédito en los Clientes definidos por la Administración</t>
  </si>
  <si>
    <t>* Captaciones enfocadas al fomento y desarrollo</t>
  </si>
  <si>
    <t xml:space="preserve">Subgerencia Financiera </t>
  </si>
  <si>
    <t>* Subg. comercial 
* Sub Financiera (D. Op. Tesoreria, D. Op. Contablidad, D. Op. Cartera)</t>
  </si>
  <si>
    <t>* Número de proyectos apoyados por cooperantes</t>
  </si>
  <si>
    <t xml:space="preserve">* Número de proyectos que cuentan con participacion de recursos nacionales y  extranjeros </t>
  </si>
  <si>
    <t>* Valor de los proyectos financiados con recursos  apoyados por cooperantes</t>
  </si>
  <si>
    <t>PRESUPUESTOS TOTALIZADOS - PLAN DE ACCIÓN ESTRATÉGICO</t>
  </si>
  <si>
    <t>PRESUPUESTOS TOTALIZADOS - PLAN DE ACCIÓN FUNCIONAL</t>
  </si>
  <si>
    <t>SUBTOTAL ANUAL</t>
  </si>
  <si>
    <t>TOTAL PLAN ESTRATÉGICO INSTITUCIONAL 2012 - 2015</t>
  </si>
  <si>
    <t>TOTAL PLANES DE ACCIÓN ESTRATÉGICOS 2012-2015</t>
  </si>
  <si>
    <t>TOTAL PEI ANUALIZADO</t>
  </si>
  <si>
    <t>775.000 millones</t>
  </si>
  <si>
    <t>2011:  774.000 millones</t>
  </si>
  <si>
    <t>2011: $579.880  millones</t>
  </si>
  <si>
    <t>590,000 millones</t>
  </si>
  <si>
    <t>2,900 millones</t>
  </si>
  <si>
    <t>3,013 millone</t>
  </si>
  <si>
    <t>3,206 millones</t>
  </si>
  <si>
    <t>3,501 millones</t>
  </si>
  <si>
    <t>* Gerencia (en cabeza de Alexa)
* Subgerencia financiera 
* Subg. Comercial de Fomento y Dllo
* Of. A. Planeacion
* Subg. Cooperacion y Negocios Intles</t>
  </si>
  <si>
    <t>* Búsqueda de recursos para proyectos de fomento y desarrollo
*  Identificación de proyectos estratégicos de desarrollo para la región y la búsqueda de recursos</t>
  </si>
  <si>
    <t>* Gerencia (en cabeza de Alexa)
* Subg. Cooperación y Negocios Intles</t>
  </si>
  <si>
    <t>1,500 millones</t>
  </si>
  <si>
    <t>2,000 millones</t>
  </si>
  <si>
    <t>100% de planes implementados</t>
  </si>
  <si>
    <t>100% de cumplimiento de acciones concertadas</t>
  </si>
  <si>
    <t>2011 - 2,98 %</t>
  </si>
  <si>
    <t>2011 - 189%</t>
  </si>
  <si>
    <t>* Participacion del gasto = Gastos totales / Ingresos operacionales
Costos asociados a la operación / costos totales</t>
  </si>
  <si>
    <t>2011 - 1,4 %</t>
  </si>
  <si>
    <t>2011 - 3,96%</t>
  </si>
  <si>
    <t>sostenibilidad financiera del IDEA</t>
  </si>
  <si>
    <t>Gastos operacionales menores o iguales que los ingresos operacionales</t>
  </si>
  <si>
    <t>* Indicador de Liquidez = (Saldo en Caja Mes Anterior + Total Ingresos Mes Actual) / Total Egresos del Mes Actual</t>
  </si>
  <si>
    <t>2011: -</t>
  </si>
  <si>
    <t>5.  Posicionar al IDEA a través de medios de comunicación</t>
  </si>
  <si>
    <t>7.  Potenciar la asesoria y capacitacion al cliente</t>
  </si>
  <si>
    <t>9. Aumentar la capacidad de gestión institucional</t>
  </si>
  <si>
    <t>2011 - 5</t>
  </si>
  <si>
    <t>hallazgos disminuidos</t>
  </si>
  <si>
    <t>6.  Redireccionar la prestación de servicios para el fomento y desarrollo principalmente a Entes Territoriales</t>
  </si>
  <si>
    <t xml:space="preserve">1. Fortalecer y garantizar la sostenibilidad financiera del IDEA </t>
  </si>
  <si>
    <t>* Reducción de hallazgos de la contraloría departamental en cuanto a inversiones patrimoniales</t>
  </si>
  <si>
    <t xml:space="preserve">* Costos operacionales / ingresos  operacionales  </t>
  </si>
  <si>
    <t>* Intermediacion neta = Tasa activa - Tasa pasiva</t>
  </si>
  <si>
    <t>* Concertacion con actores locales
* Búsqueda de aliados estratégicos
* Busqueda de proyectos ante organismos de fomento y desarrollo</t>
  </si>
  <si>
    <t>* Optimizar inversiones patrimoniales
* Identificación y promoción de proyectos estratégicos de fomento y desarrollo</t>
  </si>
  <si>
    <t>4. Redireccionar las inversiones patrimoniales e  identificar  inversiones de importancia estratégica para Antioquia</t>
  </si>
  <si>
    <t>10.  Crear alianzas estratégicas direccionadas al fomento y al desarrollo de las Subregiones de Antioquia</t>
  </si>
  <si>
    <t>8.  Diseñar e implementar estrategias que permitan la innovación de productos y servicios</t>
  </si>
  <si>
    <t>11. Consecución de recursos para proyectos de fomento y desarrollo</t>
  </si>
  <si>
    <t>NOTAS:</t>
  </si>
  <si>
    <t>TOTAL PLANES DE ACCIÓN FUNCIONALES 2012-2015</t>
  </si>
  <si>
    <t>TOTAL PRESUPUESTO PLANES DE ACCIÓN PEI</t>
  </si>
  <si>
    <t>GESTION DE NUEVOS RECURSOS (COLOCACIONES)</t>
  </si>
  <si>
    <t>OTRAS INVERSIONES DE CAPITAL (RENTA VARIABLE)</t>
  </si>
  <si>
    <t>DIFERENCIA: PROYECTADO - PRESUPUESTADO</t>
  </si>
  <si>
    <t>* La diferencia de $ 8.104.634.483 en 2012 es debida al rubro presupuestal "Fomento al desarrollo social", el cual no será ejecutado en su totalidad.</t>
  </si>
  <si>
    <t>* Los planes de acción por dependencias, parte integral del PEI, no tienen en cuenta los rubros del presupuesto destinados a colocaciones, ni los destinados a inversiones patrimoniales en renta variable</t>
  </si>
  <si>
    <t>PRESUPUESTO DE INVERSIÓN APROBADO (2012) / PROYECTADO (2013-2015)</t>
  </si>
  <si>
    <t>PRESUPUESTO DE INVERSIÓN SEGÚN PLANES DE ACCIÓN</t>
  </si>
  <si>
    <t>COMPARACIÓN PRESUPUESTO DE INVERSIÓN VS. PLANES DE ACCIÓN CONTENIDOS EN EL PEI</t>
  </si>
  <si>
    <t>INSTITUTO PARA EL DESARROLLO DE ANTIOQUIA IDEA</t>
  </si>
  <si>
    <t>PRESUPUESTO  PLANES DE ACCIÓN 2012 - 2015</t>
  </si>
  <si>
    <t>2011:  -</t>
  </si>
  <si>
    <t>* Porcentaje del portafolio de inversiones bajo criterios de gestión</t>
  </si>
  <si>
    <t>* Gestionar eficientemente las inversiones patrimoniales</t>
  </si>
  <si>
    <t>* Incrementar la capacidad de cogestión de los actores regionales para proyectos de Fomento y Desarrollo</t>
  </si>
  <si>
    <r>
      <t xml:space="preserve">10.  Crear alianzas estratégicas direccionadas al fomento y al desarrollo </t>
    </r>
    <r>
      <rPr>
        <b/>
        <sz val="11"/>
        <color theme="5" tint="-0.499984740745262"/>
        <rFont val="Arial"/>
        <family val="2"/>
      </rPr>
      <t>de las Subregiones de Antioquia</t>
    </r>
  </si>
  <si>
    <r>
      <rPr>
        <sz val="11"/>
        <color theme="5" tint="-0.499984740745262"/>
        <rFont val="Arial"/>
        <family val="2"/>
      </rPr>
      <t xml:space="preserve"> * Subgerencia de Inversiones y Cooperacion</t>
    </r>
    <r>
      <rPr>
        <sz val="11"/>
        <rFont val="Arial"/>
        <family val="2"/>
      </rPr>
      <t xml:space="preserve">
* Subgerencia Financiera </t>
    </r>
  </si>
  <si>
    <t>* Total de créditos desembolsados a municipios por vigencia</t>
  </si>
  <si>
    <t>50.000 millones</t>
  </si>
  <si>
    <t>55.000 millones</t>
  </si>
  <si>
    <t xml:space="preserve"> -</t>
  </si>
  <si>
    <t>63.000 millones</t>
  </si>
  <si>
    <t>Explorar alternativas para la participación en proyectos productivos estratégicos para las regiones</t>
  </si>
  <si>
    <t xml:space="preserve"> - Referenciacion de alternativas de participación existentes a nivel nacional e internacional 
- Identificacion y evaluación de opciones de participacion, acordes a la mision del Instituto
- Formulacion de Alternativas
- Elaboración del plan de trabajo y ejecución</t>
  </si>
  <si>
    <r>
      <t xml:space="preserve">* Número de proyectos </t>
    </r>
    <r>
      <rPr>
        <b/>
        <sz val="11"/>
        <color theme="5" tint="-0.499984740745262"/>
        <rFont val="Arial"/>
        <family val="2"/>
      </rPr>
      <t>estructurados</t>
    </r>
    <r>
      <rPr>
        <b/>
        <sz val="11"/>
        <rFont val="Arial"/>
        <family val="2"/>
      </rPr>
      <t xml:space="preserve"> mediante las alianzas</t>
    </r>
  </si>
  <si>
    <t>11. Gestionar recursos para proyectos e inversiones de fomento y desarrollo</t>
  </si>
  <si>
    <r>
      <t xml:space="preserve">*Monto de recursos </t>
    </r>
    <r>
      <rPr>
        <b/>
        <u/>
        <sz val="11"/>
        <color theme="5" tint="-0.499984740745262"/>
        <rFont val="Arial"/>
        <family val="2"/>
      </rPr>
      <t>gestionados</t>
    </r>
    <r>
      <rPr>
        <b/>
        <sz val="11"/>
        <color theme="5" tint="-0.499984740745262"/>
        <rFont val="Arial"/>
        <family val="2"/>
      </rPr>
      <t xml:space="preserve"> por el IDEA para inversiones y proyectos</t>
    </r>
  </si>
  <si>
    <t>$5.000 millones</t>
  </si>
  <si>
    <t>$7.500 millones</t>
  </si>
  <si>
    <t>$2.000 millones</t>
  </si>
  <si>
    <t>*  Identificación de proyectos estratégicos de desarrollo para la región 
* Búsqueda de recursos</t>
  </si>
  <si>
    <r>
      <t xml:space="preserve">*Monto de recursos </t>
    </r>
    <r>
      <rPr>
        <b/>
        <u/>
        <sz val="11"/>
        <color theme="5" tint="-0.499984740745262"/>
        <rFont val="Arial"/>
        <family val="2"/>
      </rPr>
      <t>invertidos</t>
    </r>
    <r>
      <rPr>
        <b/>
        <sz val="11"/>
        <color theme="5" tint="-0.499984740745262"/>
        <rFont val="Arial"/>
        <family val="2"/>
      </rPr>
      <t xml:space="preserve"> por el IDEA para inversiones y proyectos</t>
    </r>
  </si>
  <si>
    <r>
      <rPr>
        <sz val="11"/>
        <color theme="5" tint="-0.499984740745262"/>
        <rFont val="Arial"/>
        <family val="2"/>
      </rPr>
      <t>* Subg. Inversiones y Cooperacion</t>
    </r>
    <r>
      <rPr>
        <sz val="11"/>
        <rFont val="Arial"/>
        <family val="2"/>
      </rPr>
      <t xml:space="preserve">
* Gerencia (en cabeza de Alexa)
* Subgerencia financiera 
* Subg. Comercial de Fomento y Dllo
* Of. A. Planeacion</t>
    </r>
  </si>
  <si>
    <r>
      <t xml:space="preserve">* Gerencia (en cabeza de Alexa)
</t>
    </r>
    <r>
      <rPr>
        <sz val="11"/>
        <color theme="5" tint="-0.499984740745262"/>
        <rFont val="Arial"/>
        <family val="2"/>
      </rPr>
      <t>* Subg. Inversiones y Cooperacion</t>
    </r>
  </si>
  <si>
    <t>Definir los criterios que deben cumplir las inversiones patrimoniales que permitan tomar decisiones de inversiones o desinversiones.</t>
  </si>
  <si>
    <t>Criterios definidos</t>
  </si>
  <si>
    <t>Construir, actualizar y monitorear el modelo de gobierno de las inversiones patrimoniales</t>
  </si>
  <si>
    <t>Plan de acción del modelo de gobierno cumplido</t>
  </si>
  <si>
    <t>Diagnósticos realizados</t>
  </si>
  <si>
    <t>Acuerdos de entendimiento suscritos</t>
  </si>
  <si>
    <t>No. Acuerdos de entendimiento suscritos</t>
  </si>
  <si>
    <t>Alianzas estratégicas formalizadas</t>
  </si>
  <si>
    <t>No. Alianzas estratégicas formalizadas</t>
  </si>
  <si>
    <t xml:space="preserve">Implementación y actualización de Sistema de Información </t>
  </si>
  <si>
    <t>proyectos formulados y presentados</t>
  </si>
  <si>
    <t>* No de proyectos formulados                    * No de proyectos presentados</t>
  </si>
  <si>
    <t>Constitución de proyectos/alianzas/empresas y capitalizacion</t>
  </si>
  <si>
    <t>Base de Datos construida
Informe alternativas presentado a la Gerencia</t>
  </si>
  <si>
    <t>Numero de proyectos con participación de cooperantes o inversionistas</t>
  </si>
  <si>
    <t>* No. Proyectos Gestionados         *Monto de los recursos comprometidos</t>
  </si>
  <si>
    <t>Identificar y formular nuevos proyectos empresariales que garanticen la generación de empleos productivos</t>
  </si>
  <si>
    <t>Celebrar convenios interadministrativos con entidades de diverso orden para canalizar recursos destinados al desarrollo de la región Cesarence</t>
  </si>
  <si>
    <t xml:space="preserve"> Redireccionar las inversiones patrimoniales e  identificar  inversiones de importancia estratégica para el cesar</t>
  </si>
  <si>
    <t xml:space="preserve">Actividades y Funciones </t>
  </si>
  <si>
    <t>Respaldar la creación de empresas o impulsar las existentes con capital de riesgo que permita realizar y reactivar sus operaciones mediante mecanismos flexibles o créditos blandos.</t>
  </si>
  <si>
    <t>Captar dineros que a cualquier título provengan de entidades públicas o privadas que funcionen con dineros estatales, de conformidad con las disposiciones legales. Administrar los recursos económicos puestos a disposición por el Departamento u otra entidad y destinarlo al fomento empresarial.</t>
  </si>
  <si>
    <t>Aprovechar el conocimiento de los municipios y sus necesidades para fortalecerlos institucionalmente y posibilitar un mayor desarrollo económico regional dirigiendo nuestros servicios  al apoyo de la educación, la innovación y el emprendimiento</t>
  </si>
  <si>
    <t xml:space="preserve"> Crear alianzas estratégicas direccionadas al fomento y al desarrollo de las Subregiones del Departamento del Cesar</t>
  </si>
  <si>
    <t>Promoción de Alianzas estratégicas que fomenten el desarrollo en la regiones del departamento del Cesar</t>
  </si>
  <si>
    <t>Materialización de Alianzas estratégicas que fomenten el desarrollo en la regiones del Departamento del cesar</t>
  </si>
  <si>
    <t>* Cumplimiento del plan de trabajo del Modelo de Gobierno Corporativo para IDECESAR como Entidad de Propiedad
* Cumplimiento del plan de trabajo para la gestion eficiente del portafolio</t>
  </si>
  <si>
    <t>UNIDAD DE PROYECTOS</t>
  </si>
  <si>
    <t>COORDINACION DE PROYECTOS</t>
  </si>
  <si>
    <t xml:space="preserve">Gestión eficiente de inversiones patrimoniales O  lineas de credito para dar  fortalecimiento a IDECESAR </t>
  </si>
  <si>
    <t>lineas de credito productivas implementadas</t>
  </si>
  <si>
    <r>
      <rPr>
        <b/>
        <sz val="10"/>
        <rFont val="Times New Roman"/>
        <family val="1"/>
      </rPr>
      <t xml:space="preserve"> </t>
    </r>
    <r>
      <rPr>
        <sz val="10"/>
        <rFont val="Arial"/>
        <family val="2"/>
      </rPr>
      <t>Prestar sus servicios al fomento de obras en empresas públicas, que tiendan a satisfacer una necesidad básica de la comunidad, que sea de especial importancia para el desarrollo del Departamento del Cesar.</t>
    </r>
  </si>
  <si>
    <t>implementar acciones  a satisfacer una necesidad básica de la comunidad, que sea de especial importancia para el desarrollo del Departamento del Cesar.</t>
  </si>
  <si>
    <t xml:space="preserve"> Redireccionar las inversiones patrimoniales e  identificar  inversiones de importancia estratégica en el cesar</t>
  </si>
  <si>
    <t xml:space="preserve">desarrollo rural </t>
  </si>
  <si>
    <t xml:space="preserve">metas </t>
  </si>
  <si>
    <t>Se apoyará iniciativas que se focalicen en prioridades y desafíos identificados en distintos territorios y se vinculen al sector productivo, siendo relevantes, aquellas propuestas que incorporen innovaciones en producto, procesos productivos, comerciales y/o de gestión, con impacto en la pequeña y mediana agricultura en el corto y/o mediano plazo.</t>
  </si>
  <si>
    <t>apoyará iniciativas que elaboren y sistematicen información que permita identificar y definir nuevas líneas de innovación, y que incluyan todos los antecedentes necesarios para evaluar la pre-factibilidad técnica, económica y/o comercial para la posterior formulación e implementación de proyectos de innovación tanto a nivel de producto, procesos productivos, comerciales y/o de gestión</t>
  </si>
  <si>
    <t xml:space="preserve">Captar dineros que a cualquier título provengan de entidades públicas o privadas que funcionen con dineros estatales, de conformidad con las disposiciones legales. </t>
  </si>
  <si>
    <t>Administrar los recursos económicos puestos a disposición por el Departamento u otra entidad y destinarlo al fomento empresarial.</t>
  </si>
  <si>
    <t xml:space="preserve">Estrategia </t>
  </si>
  <si>
    <t>Implementar acciones  a satisfacer una necesidad básica de la comunidad, que sea de especial importancia para el desarrollo del Departamento del Cesar.</t>
  </si>
  <si>
    <t>Identificar  fuentes de inversión para implementación de  estrategias para el departamento del cesar, direccionadas al crecimiento patrimonial</t>
  </si>
  <si>
    <t xml:space="preserve">Gestión eficiente de inversiones patrimoniales </t>
  </si>
  <si>
    <t>Identificar y formular nuevas estrategias implementadas atraves de proyectos  que garanticen la generación de empleos productivos</t>
  </si>
  <si>
    <t>Canalizar recursos destinados al desarrollo de la región mediante la celebración de convenios interadministrativos con entidades de diverso orden, que ayuden al desarrollo de la región Cesarence</t>
  </si>
  <si>
    <t xml:space="preserve"> Crear alianzas estratégicas , convenios, cartas de entendimiento direccionadas al fomento y al desarrollo de las Subregiones del Departamento del Cesar</t>
  </si>
  <si>
    <t xml:space="preserve">Captar dineros  cualquier título que provengan de  entidades públicas o privadas  , de conformidad con las disposiciones legales. </t>
  </si>
  <si>
    <t xml:space="preserve">Objetivo </t>
  </si>
  <si>
    <t>PROYECTOS</t>
  </si>
  <si>
    <t xml:space="preserve">Definicion del indicador </t>
  </si>
  <si>
    <t xml:space="preserve">Indicador </t>
  </si>
  <si>
    <t>PLAN DE ACCION VIGENCIA 2018</t>
  </si>
  <si>
    <t xml:space="preserve">CODIGO </t>
  </si>
  <si>
    <t xml:space="preserve">VERSION </t>
  </si>
  <si>
    <t xml:space="preserve">FECHA DE CREACION </t>
  </si>
  <si>
    <t>DIAGNOSTICO</t>
  </si>
  <si>
    <t>CUMPLIMIENTO /%</t>
  </si>
  <si>
    <t>UNIDAD/%,#.$</t>
  </si>
  <si>
    <t>EMPRENDIMIENTO</t>
  </si>
  <si>
    <t>UNIDAD DE EMPRENDIMIENTO</t>
  </si>
  <si>
    <t>UNIDAD DE CREDITO Y CARTERA</t>
  </si>
  <si>
    <t xml:space="preserve">Identificar y formular nuevos proyectos empresariales que garanticen la generación de empleos productivos. </t>
  </si>
  <si>
    <t xml:space="preserve">Servicios de asesorias, financiación, garantía, y los demas servicios financieros a los municipios, departamento y sus entes descentralizados. </t>
  </si>
  <si>
    <t xml:space="preserve">Administrar los recursos economicos puestos a disposición por el departamento u otra entidad y destinarlo al fomento empresarial. </t>
  </si>
  <si>
    <t>1er trimestre</t>
  </si>
  <si>
    <t>2do trimestre</t>
  </si>
  <si>
    <t>3er trimestre</t>
  </si>
  <si>
    <t>4to trimet</t>
  </si>
  <si>
    <t>%</t>
  </si>
  <si>
    <t>#</t>
  </si>
  <si>
    <t>$</t>
  </si>
  <si>
    <t>Numero de asesorias</t>
  </si>
  <si>
    <t>ACTIVIDAD</t>
  </si>
  <si>
    <t>SUB-ACTIVIDAD</t>
  </si>
  <si>
    <t>TAREA</t>
  </si>
  <si>
    <t>RESPONSABILIDAD</t>
  </si>
  <si>
    <t>INDICADOR</t>
  </si>
  <si>
    <t>Unidad de mediada(Ej: número o porcentajes)</t>
  </si>
  <si>
    <t>Meta anual</t>
  </si>
  <si>
    <t>Fecha de entrega</t>
  </si>
  <si>
    <t>1. Administración del Riesgo.</t>
  </si>
  <si>
    <t>Fortalecer el desarrollo de la política de administración de riesgos a través del adecuado manejo de los mismos, para garantizar el cumplimiento de la misión y objetivos institucionales</t>
  </si>
  <si>
    <t>Realizar seguimiento y monitoreo a los mapas de riesgo de las áreas del Instituto para el Desarrollo del Cesar.</t>
  </si>
  <si>
    <t>1.Realizar seguimiento a los mapas de riesgos a todas las áreas de Idecesar.</t>
  </si>
  <si>
    <t>2. Realizar la evaluación y seguimiento a los mapas de corrupción del Instituto.</t>
  </si>
  <si>
    <t>1. De acuerdo al plan anual de Auditoria.</t>
  </si>
  <si>
    <t>2. Cada 4 meses en el seguimiento al plan anticorrupción</t>
  </si>
  <si>
    <t>Jefes de áreas y asesora de control Interno.</t>
  </si>
  <si>
    <t>Numero de seguimientos</t>
  </si>
  <si>
    <t>Cada 4 meses</t>
  </si>
  <si>
    <t>2.Asesoria</t>
  </si>
  <si>
    <t xml:space="preserve">1. Recepción de la solicitud </t>
  </si>
  <si>
    <t>Una vez asignada la asesoría, el funcionario cuenta con 5 días hábiles para realizarla.</t>
  </si>
  <si>
    <t>Asesor de control Interno.</t>
  </si>
  <si>
    <t>Planes de mejoramiento asesorados / Informes de Auditorias con hallazgos</t>
  </si>
  <si>
    <t>Número de asesorías</t>
  </si>
  <si>
    <t>30 de Junio y 31 de Diciembre</t>
  </si>
  <si>
    <t>1. Realizar las auditorías Internas y Especiales contempladas en Programa Anual de Auditorías.</t>
  </si>
  <si>
    <t xml:space="preserve">1. Elaborar el Plan anual de Auditoria y presentarlo al Comité Coordinador de Control Interno. </t>
  </si>
  <si>
    <t>Anual</t>
  </si>
  <si>
    <t>Asesora de control Interno</t>
  </si>
  <si>
    <t>Informes Presentados / Auditorias Programadas</t>
  </si>
  <si>
    <t>Informes de Auditoria y Seguimiento presentados y publicados.</t>
  </si>
  <si>
    <t>Mensual</t>
  </si>
  <si>
    <t>Realizar evaluación anual a la Gestión por Dependencias</t>
  </si>
  <si>
    <t>1. Realizar la evaluación a la gestión 2018 de Idecesar  teniendo en cuenta los resultados alcanzados, los indicadores, los informes de gestión y los reportes entregados por el funcionario  de Planeación 2. Elaborar el informe respectivo y publicarlo en la página WEB de la entidad.</t>
  </si>
  <si>
    <t>Informe de evaluación por dependencias presentado.</t>
  </si>
  <si>
    <t>Un informe presentado y publicado.</t>
  </si>
  <si>
    <t>Antes del 15 de febrero de cada vigencia.</t>
  </si>
  <si>
    <t>Convocar al Comité de Coordinación del Sistema de Control Interno de acuerdo con lo establecido en la Ley.</t>
  </si>
  <si>
    <t>1. Convocar al comité.</t>
  </si>
  <si>
    <t>2. Elaborar actas comité.</t>
  </si>
  <si>
    <t>Asesor de Control Interno</t>
  </si>
  <si>
    <t>Un comité trimestral programado</t>
  </si>
  <si>
    <t>Cada comité es programado para el ultimo martes del mes</t>
  </si>
  <si>
    <t>Realizar evaluación al sistema de control interno contable</t>
  </si>
  <si>
    <t xml:space="preserve">1. Solicitar, Revisar y Consolidar la información contable de Idecesar correspondiente a la vigencia 2017. </t>
  </si>
  <si>
    <t>2. Vigilar el  Cargue  del informe definitivo en el CHIP y Presentar con recomendaciones el informe a el Gerente  y publicarlo en la página WEB .</t>
  </si>
  <si>
    <t>Contador de Idecesar y Asesora de control Interno</t>
  </si>
  <si>
    <t>Informe realizado</t>
  </si>
  <si>
    <t>Un informe por vigencia</t>
  </si>
  <si>
    <t>Antes de 28 de febrero de cada vigencia</t>
  </si>
  <si>
    <t>Seguimiento a los Planes de Mejoramiento Institucionales.</t>
  </si>
  <si>
    <t xml:space="preserve">1. Consolidación la matriz de los planes de mejoramiento producto de las Auditorías Internas, Especiales y Externas de cada vigencia. </t>
  </si>
  <si>
    <t xml:space="preserve">2. Seguimiento Trimestral al cumplimiento </t>
  </si>
  <si>
    <t>.3. Publicación Semestral de los planes de mejoramiento Externos en los aplicativos SIA y SIRECI. 4.Publicación de la Matriz del Plan de Mejoramiento Institucional en la Página WEB de la entidad</t>
  </si>
  <si>
    <t>Trimestral</t>
  </si>
  <si>
    <t>Asesora de Control Interno</t>
  </si>
  <si>
    <t>Seguimientos realizados y presentados al Gerente  y al Comité Coordinador de Control Interno</t>
  </si>
  <si>
    <t>Seguimientos documentados</t>
  </si>
  <si>
    <t>marzo, junio, septiembre y diciembre</t>
  </si>
  <si>
    <t xml:space="preserve">1. Solicitar información a las áreas involucradas. </t>
  </si>
  <si>
    <t xml:space="preserve">2. Realizar el informe de Austeridad en el gasto. </t>
  </si>
  <si>
    <t>Contador y asesor de Control Interno</t>
  </si>
  <si>
    <t>Informes de Austeridad en el Gasto Público realizados</t>
  </si>
  <si>
    <t>Informes presentados y publicados</t>
  </si>
  <si>
    <t>30 abril, 30 julio, 30 octubre y 30 enero</t>
  </si>
  <si>
    <t>Realizar evaluación Anual al Sistema de Control Interno, vigencia 2017</t>
  </si>
  <si>
    <t>Realizar la evaluación del MECI, de acuerdo a las orientaciones del DAFP</t>
  </si>
  <si>
    <t>Asesora de control interno</t>
  </si>
  <si>
    <t>Reporte de Informe cargado en aplicativo MECI</t>
  </si>
  <si>
    <t>Antes del 28 de febrero de 2018</t>
  </si>
  <si>
    <t>Realizar el Informe sobre la atención prestada por la Oficinas de Quejas, Sugerencias y Reclamos.</t>
  </si>
  <si>
    <t>1. Realizar informe de seguimiento y evaluación sobre PQRS en cada una de las auditorías internas realizadas en Idecesar</t>
  </si>
  <si>
    <t>2. Consolidación semestral del seguimiento a las PQR, presentación y publicación de los resultados</t>
  </si>
  <si>
    <t>Semestral</t>
  </si>
  <si>
    <t>Seguimientos realizados</t>
  </si>
  <si>
    <t>10 seguimientos y 2 consolidados</t>
  </si>
  <si>
    <t>30 de julio y 30 de enero</t>
  </si>
  <si>
    <t>Rendir Informe Cuatrimestral del Estado de Control Interno de la Entidad</t>
  </si>
  <si>
    <t>1. Realizar seguimiento al Estado del Sistema de Control Interno de la Entidad. 2. Registrar el Informe en Página Web de la Entidad.</t>
  </si>
  <si>
    <t>Cuatrimestral</t>
  </si>
  <si>
    <t xml:space="preserve">Informe socializado y Página Web. </t>
  </si>
  <si>
    <t>Informes de seguimiento</t>
  </si>
  <si>
    <t>15 de enero, 15 de abril y 15 de agosto</t>
  </si>
  <si>
    <t>Seguimiento a los contratos registrados en la plataforma del SECOP</t>
  </si>
  <si>
    <t xml:space="preserve">Realizar informe de seguimiento y evaluación a contratos a través de la Plataforma SECOP en cada una de las auditorías internas en Idecesar. </t>
  </si>
  <si>
    <t xml:space="preserve">Mensual </t>
  </si>
  <si>
    <t xml:space="preserve"> Realizar seguimiento al cumplimiento de metas del Plan Anticorrupción y de Atención a la Ciudadanía</t>
  </si>
  <si>
    <t>1. Realizar el informe de seguimiento.</t>
  </si>
  <si>
    <t>2. Socializar y Publicar en Página web el informe.</t>
  </si>
  <si>
    <t xml:space="preserve">Cuatrimestral </t>
  </si>
  <si>
    <t xml:space="preserve">Informes de seguimiento </t>
  </si>
  <si>
    <t xml:space="preserve"> 15 de enero,15 de mayo, 15 de septiembre.</t>
  </si>
  <si>
    <t>Seguimiento al Mapa de Riesgos Institucional</t>
  </si>
  <si>
    <t>Realizar informe de seguimiento y evaluación a los mapas de riesgos de cada secretaria y unidad en las auditorías internas de Idecesar.</t>
  </si>
  <si>
    <t xml:space="preserve">Aplicar encuesta de evaluación del Servicio del Proceso de Auditoría Interna </t>
  </si>
  <si>
    <t>Consolidación y análisis de resultados cada 3 auditoría</t>
  </si>
  <si>
    <t xml:space="preserve">Consolidado de encuestas analizado </t>
  </si>
  <si>
    <t>Informe consolidado</t>
  </si>
  <si>
    <t>1. Realizar actividades tendientes al fortalecimiento de la cultura de autocontrol en los servidores públicos.</t>
  </si>
  <si>
    <t xml:space="preserve"> Programar y desarrollar 2 actividades de fomento de la cultura de autocontrol. </t>
  </si>
  <si>
    <t>.2. Elaboración y Socialización mensual del Boletín Interno de fomento a la cultura del autocontrol.</t>
  </si>
  <si>
    <t xml:space="preserve">Semestral </t>
  </si>
  <si>
    <t>realizadas</t>
  </si>
  <si>
    <t>2 campañas y 2 boletines</t>
  </si>
  <si>
    <t>30 de junio y 15 de diciembre</t>
  </si>
  <si>
    <t>Atender todos los requerimientos y presentar informes legales.</t>
  </si>
  <si>
    <t xml:space="preserve">1.Remisión de la circular con el cronograma anual de rendición de cuentas electrónicas </t>
  </si>
  <si>
    <t>2.Generar alarmas para la rendición de informes oportunos</t>
  </si>
  <si>
    <t>3.Levantar o consolidar información.</t>
  </si>
  <si>
    <t xml:space="preserve">.4. Revisar información. </t>
  </si>
  <si>
    <t>5. Preparar informe o documento de respuesta o cierre electrónico del informe.</t>
  </si>
  <si>
    <t>4 Informes presentados al SIA 6 Informes presentados al SIRECI 3 a otras entidades y planes de mejora por el Idecesar</t>
  </si>
  <si>
    <t>15 en total de Informes, alarmas y cierres definitivos</t>
  </si>
  <si>
    <t>enero a diciembre</t>
  </si>
  <si>
    <t>Realizar las actividades administrativas generadas del proceso de Control Interno</t>
  </si>
  <si>
    <t xml:space="preserve">1. Evaluación y cargue de los indicadores de gestión en el software </t>
  </si>
  <si>
    <t xml:space="preserve">2. Revisión y ajuste de los servicios de la oficina asesora de Control Interno en la Red de Procesos, revisando y actualizando formatos y encuestas. </t>
  </si>
  <si>
    <t xml:space="preserve">.3.Actualización de los mapas de riesgos de la oficina asesora de control interno, cada 4 meses. </t>
  </si>
  <si>
    <t xml:space="preserve">4 Organización de expedientes y evidencias de los procesos auditados, cada 3 meses. </t>
  </si>
  <si>
    <t xml:space="preserve">5. Determinar según la tabla de retención documental, los archivos que se remitirán al Archivo General del Dpto., cada vigencia. </t>
  </si>
  <si>
    <t>Documentos actualizados en el Sistema de Gestión Integral - software  Revisión de los mapas de riesgos. Expedientes organizados. Informes presentados al Gerente.</t>
  </si>
  <si>
    <t xml:space="preserve">Número de seguimientos  </t>
  </si>
  <si>
    <t xml:space="preserve">Objetivo general </t>
  </si>
  <si>
    <t>Diseñar e implementar Seguridad Informática en Idecesar</t>
  </si>
  <si>
    <t>* Adquirir los programas antivirus.
* Instalar el antivirus a cada Pc y Servidor
* Configurar el Antivirus
* Configurar cortafuegos, antispyware</t>
  </si>
  <si>
    <t xml:space="preserve"># de actividades implementadas </t>
  </si>
  <si>
    <t>OFICINA DE LAS TIC</t>
  </si>
  <si>
    <t>Diseñar e implementar Plan para mantenimiento preventivo y correctivo a los equipos de computo e impresoras del Intituto.</t>
  </si>
  <si>
    <t>* Contratar los servicios de mantenimiento.
* Elaborar Plan de mantenimiento.
* Supervisar la realización del mantenimiento.
* Realizar observación frecuente del funcionamiento de los equipos informáticos.</t>
  </si>
  <si>
    <t>Implementar nuevos Aplicativos a la página web del Instituto</t>
  </si>
  <si>
    <t xml:space="preserve">* Realizar  un estudio de la necesidades.
* Concretar la Viabilidad del aplicativo.
* Realizar el (los) Aplicativo(s).
* Implemantar el (los) Aplicativo(s).
</t>
  </si>
  <si>
    <t>Adquisicion de un Sistema de Gestión Documental y Archivo</t>
  </si>
  <si>
    <t>* Realizar un estudio de la demanda
* Adquirir el sistema de gestión documental y archivo.
* Implementar el sistema de gestión documental y archivo.
* Analisar la fase de prueba, aplicar los respectivos mantenimientos.</t>
  </si>
  <si>
    <t>Mejorar la conectividad a internet en Idecesar.</t>
  </si>
  <si>
    <t>* Realizar un estudio preliminar  de como se encuentra la conectividad a internet en el instituto
* Elaborar un estudio de las diferentes alternativas en el mercado de los proveedores de internet
* Adquirir el sericio de internet mas conveniente para Idecesar
* Puesta en marcha y evaluación del nuevo servicio de nternet</t>
  </si>
  <si>
    <t xml:space="preserve">Metas </t>
  </si>
  <si>
    <t>Aplicar los conocimientos propios de la carrera profesional para coordinar, ejecutar y controlar planes y programas y proyectos para la optimización de los recursos del tesoro y patrimonio del Instituto para el Desarrollo del Cesar, IDECESAR.</t>
  </si>
  <si>
    <t>Apoyar a la unidad de Contabilidad y Presupuestos en todo lo relacionado con el manejo del patrimonio del Instituto.</t>
  </si>
  <si>
    <t xml:space="preserve">Desarrollar procedimientos eficientes y seguros para el manejo de los recursos, ingresos y egresos, en concordancia con las disposiciones legales. </t>
  </si>
  <si>
    <t xml:space="preserve">Trabajo mancomunado y articulado. </t>
  </si>
  <si>
    <t>Revisión de la calidad de los documentos de manera constante.</t>
  </si>
  <si>
    <t>OFICINA DE TESORERÍA</t>
  </si>
  <si>
    <t>Registrar los ingresos y egresos de recursos, y administrarlos con base en la normatividad vigente.</t>
  </si>
  <si>
    <t>Los documentos son revisados y analizados opotruna y tecnicamente de acuerdo al criterio profesional.</t>
  </si>
  <si>
    <t>Comprobantes de egresos y resoluciones que cumplen la normatividad vigente.</t>
  </si>
  <si>
    <t>Responder a cabalidad por los documentos que elabora y/o revisa, asumiendo la responsabilidad y autoría.</t>
  </si>
  <si>
    <t>Con estricto profesionalismo realizar las funciones a cargo.</t>
  </si>
  <si>
    <t>Elaborar los decretos, resoluciones y demás actos administrativos que tengan relación con el manejo de los recursos del Instituto.</t>
  </si>
  <si>
    <t>Con celeridad y resposabilidad, elaborar las resoluciones que demanden los procesos.</t>
  </si>
  <si>
    <t>Registrar todas las actividades de carácter financiero, económico y social generadas por las diferentes dependencias con efecto contable que contribuyen a la generación de los Estados Financieros con el fin de conocer los resultados del instituto, de este modo servir como apoyo para una acertada toma de decisiones.</t>
  </si>
  <si>
    <t>Realizar seguimiento y Ejecutar el presupuesto</t>
  </si>
  <si>
    <t>accionar para que se lleve a cabo la utilización óptima del los recursos financieros asignados en el presupuesto con el propósito de obtener los bienes, servicios y obras en la cantidad, calidad y oportunidad previstos en el mismo.</t>
  </si>
  <si>
    <t>realizar el control, validación, verificación y seguimiento de la ejecución del presupuesto.</t>
  </si>
  <si>
    <t>proyeccion del presupuesto/ejecucion del presupuesto.</t>
  </si>
  <si>
    <t>oficina de contabilidad y presupuesto.</t>
  </si>
  <si>
    <t xml:space="preserve">Elaboracion seguimiento y evaluacion permanente del PAC. </t>
  </si>
  <si>
    <t xml:space="preserve">Definir el monto maximo mensual de fondos disponibles y definir el monto maximo mensual de pagos a realizar. </t>
  </si>
  <si>
    <t>realizar, revisar y proyectar el plan anual mensualizado de caja.</t>
  </si>
  <si>
    <t>PAC proyectado/PAC aprobado.</t>
  </si>
  <si>
    <t>Elaboracion de las conciliaciones bancarias.</t>
  </si>
  <si>
    <t xml:space="preserve">trabajar en consenso con la oficina de tesoreria para la actualizacion del libro de banco.   </t>
  </si>
  <si>
    <t>organizar y registrar diariamente los movimientos bancarios  del instituto. Cada cierre de mes realizar la conciliacion y los ajustes a que haya lugar.</t>
  </si>
  <si>
    <t>Conciliaciones realizadas/ conciliaciones programadas * 100</t>
  </si>
  <si>
    <t xml:space="preserve">cada final de mes </t>
  </si>
  <si>
    <t xml:space="preserve">Realizar la liquidación y presentación de la retencion en la fuente </t>
  </si>
  <si>
    <t>trabajar de la mano y de manera coordinada  con la oficina de tesoreria para el suministro de una informacion veraz y oportuna para la celeridad del debido cumplimiento de todos los procesos.</t>
  </si>
  <si>
    <t>suministrar la informacion correspondiente de las retenciones que se practicaron  en el tiempo que deba hacerse.</t>
  </si>
  <si>
    <t>retencion liquidada y pagada / retencion programada * 100</t>
  </si>
  <si>
    <t xml:space="preserve">mensualmente </t>
  </si>
  <si>
    <t xml:space="preserve">elaborar y presentar informacion exogena de la entidad </t>
  </si>
  <si>
    <t xml:space="preserve">mantener organizada y actualizada  la informacion que se requiere presentar. </t>
  </si>
  <si>
    <t>diligenciar los formularios que corresponde al instituto presentar, suministrando la informacion requerida para cumplir con esta labor.</t>
  </si>
  <si>
    <t>informacion exogena elaborada/ informacion exogena presentada * 100</t>
  </si>
  <si>
    <t xml:space="preserve">entre abril y mayo </t>
  </si>
  <si>
    <t>Elaborar y presentar informes a Contaduría General de la nación Contraloría General de la República y Contraloría Departamental</t>
  </si>
  <si>
    <t xml:space="preserve">organización sistematica de la informacion contable y financiera del instituto </t>
  </si>
  <si>
    <t xml:space="preserve">suministrar de manera clara y consisa la infoprmacion requerida por estos entes a travez de los formularios correpondientes al instituto </t>
  </si>
  <si>
    <t>informes elaborados/ n° de informes presentados</t>
  </si>
  <si>
    <t xml:space="preserve">trimestral y semestralmente </t>
  </si>
  <si>
    <t>Elaborar y Presentar Estados financieros</t>
  </si>
  <si>
    <t>elaboracion de los estados financieros contando con la informacion previamente organizada y registrada.</t>
  </si>
  <si>
    <t>Estados Financieros elaborados / estados financieros presentados *100</t>
  </si>
  <si>
    <t>semestralmente.</t>
  </si>
  <si>
    <t>Expedir Disponibilidades y registros Presupuestales</t>
  </si>
  <si>
    <t>llevar un control manual del consecutivo registrado en el sistema, para facilitar algun cambio o ajuste necesario.</t>
  </si>
  <si>
    <t>registrar oportunamente las disponibilidades y registros autorizados.</t>
  </si>
  <si>
    <t>disponibilidades y registros expedidos/ disponibilidades y registros solicitados *100</t>
  </si>
  <si>
    <t>diariamente</t>
  </si>
  <si>
    <t>Elaborar la nómina de la entidad.</t>
  </si>
  <si>
    <t>registro oportuno de los descuentos y pagos realizados a los empleados.</t>
  </si>
  <si>
    <t>elaborar oportunamente la nomina de la entidad con los cambios respectivos si se hace necesario para proceder a hacer el pago de la misma.</t>
  </si>
  <si>
    <t>Nómina liquidada y pagada mensualmente</t>
  </si>
  <si>
    <t>mensualmente.</t>
  </si>
  <si>
    <t>Verificar y actualizar el Inventario de bienes muebles e inmuebles de la empresa.</t>
  </si>
  <si>
    <t>registrar el ingreso de un nuevo bien en cuanto se adquiera.</t>
  </si>
  <si>
    <t>actualizacion del inventario, registro de todos los muebles e inmuebles del instituto, fecha y valor de adquisicion</t>
  </si>
  <si>
    <t>bienes registrados/total de bienes de la entidad bienes adquiridos/No de bienes registrados</t>
  </si>
  <si>
    <t xml:space="preserve">diariamente </t>
  </si>
  <si>
    <t>Alimentar el software contable del instituto con toda la informacion correspondiente al area de contabilidad y presupuesto.</t>
  </si>
  <si>
    <t>disponer el tiempo y la informacion para la alimentacion del software .</t>
  </si>
  <si>
    <t xml:space="preserve">registrar de manera ordenada los movimientos contables y financieros del instutito. </t>
  </si>
  <si>
    <t>diagnostico elaborado/ diagnostico aprobado</t>
  </si>
  <si>
    <t>CONTROL INTERNO</t>
  </si>
  <si>
    <t>CONTABILIDAD</t>
  </si>
  <si>
    <t>TICS Y CCOMUNICACIONES</t>
  </si>
  <si>
    <t>Realizar las auditorías Internas y Especiales contempladas en "Programa Anual de Auditorías".</t>
  </si>
  <si>
    <t>Informes de seguimiento a riesgos realizados / Seguimiento a riegos programados</t>
  </si>
  <si>
    <t xml:space="preserve">Numero de informes de seguimiento </t>
  </si>
  <si>
    <t xml:space="preserve">Numero de auditorias </t>
  </si>
  <si>
    <t>Realizar evaluación al sistema de control interno contable.</t>
  </si>
  <si>
    <t xml:space="preserve">Numero de informes </t>
  </si>
  <si>
    <t>Comité realizado / Comités programados</t>
  </si>
  <si>
    <t>Numero de planes de mejoramiento</t>
  </si>
  <si>
    <t xml:space="preserve">Numero de mantenimientos </t>
  </si>
  <si>
    <t>Adquisición de un Sistema de Gestión Documental y Archivo</t>
  </si>
  <si>
    <t xml:space="preserve">Numero de sistema de gestion documental y archivo. </t>
  </si>
  <si>
    <t>Nivel de seguridad informatica</t>
  </si>
  <si>
    <t>Numero de aplicativos nuevos</t>
  </si>
  <si>
    <t xml:space="preserve">Elaboración seguimiento y evaluación permanente del PAC. </t>
  </si>
  <si>
    <t>Registrar todas las actividades de carácter financiero, económico y contable del Instituto, que contribuyen a la generación de los Estados Financieros y de este modo servir como apoyo para una acertada toma de decisiones.</t>
  </si>
  <si>
    <t>Ejecucion del presupuesto</t>
  </si>
  <si>
    <t xml:space="preserve">Plan anual de caja </t>
  </si>
  <si>
    <t>Elaborar y presentar informes a los entes de control y demás entidades que lo requieran.</t>
  </si>
  <si>
    <t>Estados Financieros</t>
  </si>
  <si>
    <t xml:space="preserve">Realizar Ejecución y seguimiento al presupuesto </t>
  </si>
  <si>
    <t>Retefuente</t>
  </si>
  <si>
    <t>Numero de liquidaciones</t>
  </si>
  <si>
    <t>TESORERIA</t>
  </si>
  <si>
    <t>OFICINA DE CONTROL INTERNO</t>
  </si>
  <si>
    <t>OFICINA DE TICS Y COMUNICACIONES</t>
  </si>
  <si>
    <t>OFICINA DE CONTABILIDAD</t>
  </si>
  <si>
    <t>OFICINA DE TESORERIA</t>
  </si>
  <si>
    <t>Objetivo</t>
  </si>
  <si>
    <t>Funciones</t>
  </si>
  <si>
    <t>Meta</t>
  </si>
  <si>
    <t xml:space="preserve">EMPRENDIMIENTO </t>
  </si>
  <si>
    <t>Identificar y formular emprendimientos a nivel regional que garanticen desarrollo y empleabilidad</t>
  </si>
  <si>
    <t>Fomentar la Cultura Emprendedora, motivando a los  potenciales emprendedores,  a partir de Charlas de Sensibilización, participación  en Ferias,  seminarios y otros.</t>
  </si>
  <si>
    <t>Participar activamente en diversos eventos de fomento al emprendimiento</t>
  </si>
  <si>
    <t>Realizar actividades de participación masiva de la comunidad en general, en temas de Emprendimiento y Empresarismo en el Departamento del Cesar.</t>
  </si>
  <si>
    <t>Número de eventos realizados con participación de emprendedores identificados por Idecesar</t>
  </si>
  <si>
    <t>Unidad de Emprendimiento y Desarrollo</t>
  </si>
  <si>
    <t>Implementar un  Banco de ideas de Emprendimiento y Empresarimo, para participar en Convocatorias a nivel nacional</t>
  </si>
  <si>
    <t>Base de datos con información completa de Ideas de negocios</t>
  </si>
  <si>
    <t>Respaldar la creación de empresas e impulsar las existentes con capital de riesgo que permita realizar y reactivar sus operaciones mediante mecanismos flexibles o créditos blandos</t>
  </si>
  <si>
    <t>Enrutar los emprendimientos hacia la financiación más conveniente que le genere valor</t>
  </si>
  <si>
    <t>Apoyar la formulación de proyectos, para acceder a Convocatorias u otras Fuentes de Financiación.</t>
  </si>
  <si>
    <t>Numero de proyectos apoyados y/o estructurados</t>
  </si>
  <si>
    <t>Realizar acompañamiento a las ideas identificadas hasta concretar el apalancamiento</t>
  </si>
  <si>
    <t xml:space="preserve">Numero de ideas innovadoras apalancadas financieramente </t>
  </si>
  <si>
    <t>Paticipar en convenios interadmnistrativos con entidades de diverso orden con el fin de canalizar recursos destiandos al desarrollo de la región cesarence.</t>
  </si>
  <si>
    <t xml:space="preserve">Fortalecer a los emprendedores a través de diferentes entidades en el departamento según sea el requerimiento. </t>
  </si>
  <si>
    <t>Estimular las diferentes entidades tanto publicas como privadas para el fortalecimiento del emprendimiento regional</t>
  </si>
  <si>
    <t>Realizar convenios de cooperación con entidades pertinentes que impulsen el crecimiento de emprendedores Idecesar</t>
  </si>
  <si>
    <t>Numero de convenios celebrados</t>
  </si>
  <si>
    <t xml:space="preserve"> Funciones </t>
  </si>
  <si>
    <t xml:space="preserve"># de acciones implementadas </t>
  </si>
  <si>
    <t>#  Convenios , Acuerdos de entendimiento suscritos</t>
  </si>
  <si>
    <t>#  de proyectos formulados                    # de proyectos presentados</t>
  </si>
  <si>
    <t>PLAN DE ACCION IDECESAR 2018</t>
  </si>
  <si>
    <t>Metas</t>
  </si>
  <si>
    <t>% DE EJECUCION</t>
  </si>
  <si>
    <t xml:space="preserve">CREDITO Y CARTERA </t>
  </si>
  <si>
    <t>Implementar acciones que permitan  satisfacer necesidaes financieras de la población rural y urbana del DEPARTAMENTO DEL CESAR, que sea de especial importancia para el desarrollo del Departamento del Cesar.</t>
  </si>
  <si>
    <t>Visitas a los municipios para la difución del programa de Microcrédito.Participación con stand en la ruta Institucional de la Gob.del Cesar para atender necesidades de Microcréditos de los microempresarios.Envío de referidos de los diferentes Municipios al         operador para la viabilidad y aprobación  del Microcrédito.</t>
  </si>
  <si>
    <t>Implementar  una verdadera  política microfinanciera, mediante la colocación de recursos  a tasas de interes blanadas , y  requisitos mínimos para acceder a estos programas</t>
  </si>
  <si>
    <t>Ruta institucional , Ruedas de negocio,Referidos de microcréditos,trabajo de campo.</t>
  </si>
  <si>
    <t>(META SEÑALADA AÑO  /NUMERO DE BENEFICIARIOS ATENDIDO AÑO) ;( META SEÑALADA MES/ BENEFICIARIOS ATENDIDO MES);(RECURSOS ENTREGADOS EN EL MES/META AÑO).</t>
  </si>
  <si>
    <t>CRÉDITO Y CARTERA</t>
  </si>
  <si>
    <t>1.500 UNIDADES PRODUCTIVAS Y RECURSOS POR $4.200.000.000.000 MILLONES</t>
  </si>
  <si>
    <t>40.33</t>
  </si>
  <si>
    <t>Diseñar y formular  estrategias de apoyo a el Microempresario Formal e Informal mediante la  implementación  de proyectos  que garanticen la sostenebilidad del sector y la  generación de empleos productivos</t>
  </si>
  <si>
    <t>Seguimiento y evaluación del microcrédito, elaboración de informes.</t>
  </si>
  <si>
    <t>Canalizar recursos  destinados al desarrollo de la región mediante la celebración de convenios interadministrativos con LA GOBERNACIÓN DEL CESAR Y OTRAS ENTIDADES REGIONALES , que contribuyan  al desarrollo de de la región Cesarense</t>
  </si>
  <si>
    <t xml:space="preserve"> Fomentar  alianzas estratégicas , acuerdos, convenios, cartas de entendimiento direccionadas al fomento y al desarrollo de las Subregiones del Departamento del Cesar</t>
  </si>
  <si>
    <t>Incrementar la capacidad de gestión frente a los actores regionales público y privados  para proyectos de Fomento y Desarrollo</t>
  </si>
  <si>
    <t>Realizar mercadeo  a las diferentes sectoriales de la Gobernación del Cesar u otros entes territoriales con el objeto de lograr firmar Convenios  que nos permitan operar proyectos o programas de fortalecimiento y desarrollo empresarial</t>
  </si>
  <si>
    <t>NÚMERO DE CONVENIOS EJECUTADOS SEMESTRE/META SEÑALADA</t>
  </si>
  <si>
    <t>5 CONVENIOS</t>
  </si>
  <si>
    <t>Desarrollar acciones de carácter permanente que  nos permita , contribuir a la BANCARIZACIÓN de los sectores formales e informales de nuestra economia productiva en el DEPARTAMENTO DEL CESAR y el fomento de la CULTURA DEL AHORRO</t>
  </si>
  <si>
    <t>Firma de convenio con woccu, para municipios fronterisos para el cumplimiento de este objetivo.Cada Microcrédito aprobado conduce a la bancarización del microempresario y al fomento de la cultura del ahorro</t>
  </si>
  <si>
    <t>Tasa de inters mensual Baja; atender sectores poblacionales que la banca formal no atiende; mínimos requisito; excento de pago por estudio de microcréditos.</t>
  </si>
  <si>
    <t>Seguimiento a los convenios firmados WOCCU Y COMULTRASAN</t>
  </si>
  <si>
    <t>UNIDADES ATENDIDAS MES/ SOBRE EL TOTAL DE LA META</t>
  </si>
  <si>
    <t>1.500 UNIDADES PRODUCTIVAS ATENDIDAS</t>
  </si>
  <si>
    <t>Firma de convenio con Cámara de comercio de Valledupar , para la implementacion de una política de formalización.Ser legal paga.</t>
  </si>
  <si>
    <t>Excentos de pago de registro por dos años al microempresario.</t>
  </si>
  <si>
    <t>Seguimiento a los convenios firmados CÁMARA DE COMERCIO VALLEDUPAR,GOBERNACIÓN Y COMULTRASAN</t>
  </si>
  <si>
    <t>100 unidades productivas</t>
  </si>
  <si>
    <t>Caracterización  e  Identificación de la demanda de recursos financieros en el sector de la Fami, micro y pequeña empresa en el cesar.</t>
  </si>
  <si>
    <t>Aprovechar el conocimiento de los municipios y sus necesidades para fortalecerlos empresarialmente y posibilitar un mayor desarrollo económico regional dirigiendo nuestros servicios  al apoyo del crecimiento y sostenibilidad de las unidades productivas.</t>
  </si>
  <si>
    <t>Diseño de encuesta a población objeto, que nos permitan estudiar sus mayores necesidades y el conocimiento de sus negocios o actividades productivas</t>
  </si>
  <si>
    <t>Revisión Estadística  Población del  Cesar .Seguimiento a Microempresarios atendidos. Medir niveles de satisfacción y utilización del recurso préstado.</t>
  </si>
  <si>
    <t>MUNICIPIOS VISITADOS MES/SOBRE META SEÑALADA</t>
  </si>
  <si>
    <t>25 Municipios</t>
  </si>
  <si>
    <t>Firma de convenios, con las entidades territoriales del orden departamental y municipal del Depatamento del Cesar interesadas en adquirir créditos de libranza  para  sus funcionarios (ley de libranzas)</t>
  </si>
  <si>
    <t>Vajas tasas de interses, requisitos minimos , etudio de credito a cero costo</t>
  </si>
  <si>
    <t>Entrega de créditos de libranza a los funcionarios cuyas entidades han firmado los convenios, logrando un politica de bienestar en esta población.</t>
  </si>
  <si>
    <t>TOTAL FUNCIONARIOS ATENDIDOS EN EL MES O AÑO ;TOTAL RECURSOS COLOCADOS EN EL MES O AÑO</t>
  </si>
  <si>
    <t>Gobernacion del Cesar , municipios</t>
  </si>
  <si>
    <t>163 funcionarios atendidos .$1.440.646.455 valor entregado en libranzas</t>
  </si>
  <si>
    <t>Desarrollar acciones de carácter permanente que  nos permita , recuperar la cartera morosa  los recursos entregados en la modalidad de créditos de las diferentes líneas que el Instituto a desarrollado en el Departamento del Cesar</t>
  </si>
  <si>
    <t xml:space="preserve">Firmar convenios con abogada  y personal especializado para la recuperación de cartera  en cobros prejurídicos y jurídicos </t>
  </si>
  <si>
    <t>Implementar una estrategia de cobro  mediante , llamadas telefonicas, gestion personalizada de cobro, agotamiento via administrativa, cobro prejuridico y por ultimo cbro juridico</t>
  </si>
  <si>
    <t>Entrega a la abogada poder para realizar cobros judiciales, realizar rutas de cobro para recupación de la cartera del Insituto, hacer acuerdos de pagos, elaborar cartas y llamadas de manera permanente</t>
  </si>
  <si>
    <t>TOTAL CARTERA EN MOROSA AÑO/ CARTERA RECUPERADA AÑO ; TOTAL CARTERA A RECUPERAR MES / CARTERA RECUPERADA MES</t>
  </si>
  <si>
    <t>Actividad</t>
  </si>
  <si>
    <t>Tarea</t>
  </si>
  <si>
    <t>Responsabilidad</t>
  </si>
  <si>
    <t>Indicador</t>
  </si>
  <si>
    <t>Unidad de medida</t>
  </si>
  <si>
    <t>Fecha entrega</t>
  </si>
  <si>
    <t>Programa de Inducción para los nuevos funcionarios que lleguen al Instituto.</t>
  </si>
  <si>
    <t>Toda servidor que llegue a un cargo nuevo del Instituto se le hará Inducción del cargo a Desarrollar.</t>
  </si>
  <si>
    <t>Se le dará a conocer las funciones a desarrollar, se le hará entrega del manual de funciones y competencias laborales de Idecesar</t>
  </si>
  <si>
    <t>Informe de personal nuevo cada seis meses.</t>
  </si>
  <si>
    <t>Diciembre   de cada vigencia</t>
  </si>
  <si>
    <t>Programa de Reinducción Institucional para los  funcionarios antiguos  de la Entidad.</t>
  </si>
  <si>
    <t>Todos los servidores de Idecesar</t>
  </si>
  <si>
    <t>Cada comienzo de vigencia todos los servidores de Idecesar, se les hará inducción de sus funciones.</t>
  </si>
  <si>
    <t>Informe anual</t>
  </si>
  <si>
    <t>Socialización y evaluación Código de ética, reglamento interno del trabajo y manual de procesos y procedimientos</t>
  </si>
  <si>
    <t>Se harán sensibilizaciones y capacitaciones, a todo el personal de Idecesar de estos  temas.</t>
  </si>
  <si>
    <t>Se harán talleres de divulgación y socialización del código de ética,  de los compromisos ético  asi como de los principios.</t>
  </si>
  <si>
    <t>Informe trimestral</t>
  </si>
  <si>
    <t>Cada tres meses</t>
  </si>
  <si>
    <t>Se construirá el Plan anual de capacitaciones (PIC) para fortalecer las competencias laborales del personal del Instituto.</t>
  </si>
  <si>
    <t>Se Ejecutara  el plan anual de capacitaciones (PIC) con un cronograma a ejecutar durante la vigencia 2018.</t>
  </si>
  <si>
    <t xml:space="preserve">Se convocara a todos los empleados y servidores de Idecesar para que participen en las formaciones de temas de interés para el desarrollo de sus funciones. </t>
  </si>
  <si>
    <t>Gestión Humana</t>
  </si>
  <si>
    <t>Informe Trimestral a la gerencia</t>
  </si>
  <si>
    <t>Numero de capacitaciones</t>
  </si>
  <si>
    <t>Informe cada mes</t>
  </si>
  <si>
    <t xml:space="preserve">Se organizara todo lo relativo al SGSST. Preparación a Brigadistas, manejo del plan de emergencias, etc.          </t>
  </si>
  <si>
    <t>Se Ejecutara y se organizara de manera prioritaria y permanente  el SGSST de Idecesar.</t>
  </si>
  <si>
    <t>Con la participación de los empleados se conformará las diferentes brigadas y comités que vayan a favor de la prevención de los riesgos de los trabajadores.</t>
  </si>
  <si>
    <t>Informe mensual</t>
  </si>
  <si>
    <t>Numero de reuniones y capacitaciones en temas SGSST</t>
  </si>
  <si>
    <t>Administrar la vinculación, permanencia y retiro de los servidores de la Entidad, así como las requerimientos de los ex servidores del Instituto.</t>
  </si>
  <si>
    <t>Se organizaran las hojas de vida de los  servidores, se incluirán en el Sistema de información de gestión para el empleo público SIGEP</t>
  </si>
  <si>
    <t>Revisión y actualización del archivo físico de Talento Humano (desde las carpetas de hojas de vida hasta la disposición para consulta) expedir las respectivas certificaciones</t>
  </si>
  <si>
    <t>Numero de revisiones en el SIGEP</t>
  </si>
  <si>
    <t>Implementar programas encaminados a promover estilos de vida y de trabajo saludables como parte del programa de salud ocupacional y de Bienestar social.</t>
  </si>
  <si>
    <t>Gestión humana</t>
  </si>
  <si>
    <t>bimensual</t>
  </si>
  <si>
    <t>Clima organizacional</t>
  </si>
  <si>
    <t>Determinar cómo lo perciben o experimentan los miembros de la entidad, las situaciones de orden interno o externo que influyen en su comportamiento.</t>
  </si>
  <si>
    <t>El objetivo de este plan es la generación de un adecuado clima organizacional el cual guarda una relación directa con la calidad; se harán encuestas que les den la mayor importancia a la comunicación como eje fundamental de las relaciones institucionales.</t>
  </si>
  <si>
    <t>Informe bimensual</t>
  </si>
  <si>
    <t>Numero de encuestas</t>
  </si>
  <si>
    <t>Garantizar condiciones de trabajo seguras y saludables en el desarrollo de las diferentes actividades productivas Idecesar a través de la promoción de la salud y de la identificación, evaluación y control de los riesgos ocupacionales, con el fin de evitar la presentación de accidentes de trabajo y de enfermedades laborales y otras situaciones que afecten la calidad de vida de los trabajadores.</t>
  </si>
  <si>
    <t>Implementar, documentar y mantener el SG-SST mediante el cumplimiento de la legislación vigente - Decreto 1072 de 2015</t>
  </si>
  <si>
    <t>Se realiza por medio de: *Etapa de elaboración y construcción de documentos, guías, procedimientos, formatos, planes, programas, instructivos etc. *Normalización de documentos en el sistema de Gestión de Calidad. *Socialización de Documentos. *Aplicación de los procedimientos, guías, formatos, planes, programas y demás documentos durante el desarrollo y ejecución de las actividades del SG-SST. *Seguimiento y Medición Se realiza por medio de: *Etapa de elaboración y construcción de documentos, guías, procedimientos, formatos, planes, programas, instructivos etc. *Normalización de documentos en el sistema de Gestión de Calidad. *Socialización de Documentos. *Aplicación de los procedimientos, guías, formatos, planes, programas y demás documentos durante el desarrollo y ejecución de las actividades del SG-SST. *Seguimiento y Medición</t>
  </si>
  <si>
    <t>*Legislación vigente y aplicable a Idecesar en materia de Seguridad y Salud en el Trabajo. *Administradora de Riesgos Laborales - Positiva *Plan de Seguridad y salud en el Trabajo.</t>
  </si>
  <si>
    <t>Gerente Y Prof. De Gestión Humana</t>
  </si>
  <si>
    <t>Gerente Y Prof. De Gestión Humana.  Asesor de Control Interno</t>
  </si>
  <si>
    <t>GESTION HUMANA</t>
  </si>
  <si>
    <t>Elaborar e implementar el Plan anual de capacitaciones (PIC) para fortalecer las competencias laborales del personal del Instituto.</t>
  </si>
  <si>
    <t>OFICINA DE GESTION HUMANA</t>
  </si>
  <si>
    <t>Ejecutar el sistema de gestión de salud y seguridad en el trabajo (SGSST)</t>
  </si>
  <si>
    <t xml:space="preserve">Implementar programas de inducción y reinducción al personal de Idecesar. </t>
  </si>
  <si>
    <t xml:space="preserve">PLAN DE ACCIÓN DE MEDIOS 2018 </t>
  </si>
  <si>
    <t>Para un mejor manejo de las relaciones internas, dar a conocer las distintas actividades. Hacer boletines de prensa, cada vez que sea necesario para informarle y socializarle a la opinión publica todo lo se viene haciendo en el Instituto.</t>
  </si>
  <si>
    <t xml:space="preserve"> Uso de herramientas para alcanzarel objetivo, chat, coreeos electronicos y cartelera </t>
  </si>
  <si>
    <t>Divulgar a la opinión pública, las actividaes y gestiones de Instituto, tanto las del gerente como de todas las oficinas.</t>
  </si>
  <si>
    <t xml:space="preserve">Visitar distintos medioa, escritos, radiales y audiovisuales para ponerlos al tanto de todo lo desarrollado por Idecesar. </t>
  </si>
  <si>
    <t>Visitas a medios</t>
  </si>
  <si>
    <t>Realizar un archivo fotografico</t>
  </si>
  <si>
    <t>Asistir a todas las actidades del gerente y las que el disponga, para realizar fotografias. Archivar las fotografias  y  marcarlas con el logo</t>
  </si>
  <si>
    <t>Crear archivo digital</t>
  </si>
  <si>
    <t xml:space="preserve">Convocar a los distintos medios y mantener informado al equipo de prensa de la Gobernación cada vez que haya actividades para su cubrimiento. </t>
  </si>
  <si>
    <t>Poner al tanto a los colegas, dandoles información acerca de las actividades a realizar.</t>
  </si>
  <si>
    <t>Invitar via telefonica y extenderles invitación virtual.</t>
  </si>
  <si>
    <t>socializar a la Comunidad y promocionar al Instituto y su gestión, a traves de las redes sociales.</t>
  </si>
  <si>
    <t>Manejar todas las redes sociales, especialmente, Instagram, twitter y Facebook.</t>
  </si>
  <si>
    <t xml:space="preserve"> Coordinar con el gerente actividades de Comunity Manager</t>
  </si>
  <si>
    <t>Coordinar agenda del gerente</t>
  </si>
  <si>
    <t xml:space="preserve"> Reunirme con el gerente y/o su asistente coordinar su agenda con miras a darle el manejo de Medios.</t>
  </si>
  <si>
    <t>Reunión diaria con el gerente</t>
  </si>
  <si>
    <t>Manejo de material publicitario para actividades de Idecesar, para promoción Institucional.</t>
  </si>
  <si>
    <t xml:space="preserve"> Estar atento a los requerimientos de la gerencia para producción de material publicitario.</t>
  </si>
  <si>
    <t xml:space="preserve"> Estar atento a la agenda y los requerimientos publicitarios de la misma</t>
  </si>
  <si>
    <t xml:space="preserve"> sep-15</t>
  </si>
  <si>
    <t>Dar a conocer dentro del instituto las distintas actividades del mismo.</t>
  </si>
  <si>
    <t>Socialización y divulgación por dentro y fuera del institutos los diferentes servicios y programas que brinda Idecesar.</t>
  </si>
  <si>
    <t>Numero de socializaciones y divulgaciones</t>
  </si>
  <si>
    <t xml:space="preserve">Numero de actividades cubiertas </t>
  </si>
  <si>
    <t xml:space="preserve">Numero de registros </t>
  </si>
  <si>
    <t>Numero de decretos elaborados</t>
  </si>
  <si>
    <t>Apoyar a la oficina de Contabilidad y Presupuestos.</t>
  </si>
  <si>
    <t xml:space="preserve">Numero de documentos realizados y/o revisados </t>
  </si>
  <si>
    <t>Objetivo especifico</t>
  </si>
  <si>
    <t>Emprender acciones propias y  conjuntas con nuestros aliados para lograr LA FORMALIZACIÓN de las Fami , Micro , Pequeñas y Medianas empresas o unidades productivas del sector informal.</t>
  </si>
  <si>
    <t>Cartera morosa recuperada</t>
  </si>
  <si>
    <t xml:space="preserve"> Crear alianzas estratégicas , convenios, cartas de entendimiento direccionadas al fomento y al desarrollo Rural del Departamento del Cesar</t>
  </si>
  <si>
    <t>Canalizar recursos destinados al desarrollo rural  de la región mediante la celebración de convenios interadministrativos con entidades de diverso orden, que ayuden al desarrollo de la región Cesarence</t>
  </si>
  <si>
    <t>Crear alianzas estratégicas , convenios, cartas de entendimiento direccionadas al fomento y al desarrollo Rural del Departamento del Cesar.</t>
  </si>
  <si>
    <t>Aprovechar el conocimiento de los municipios y sus necesidades para fortalecerlos institucionalmente y posibilitar un mayor desarrollo económico regional dirigiendo nuestros servicios  al apoyo de la educación, la innovación y el emprendimiento.</t>
  </si>
  <si>
    <t>Numero capacitaciones realizadas</t>
  </si>
  <si>
    <t>Numero de Alianzas y / o convenios desarrollados</t>
  </si>
  <si>
    <t xml:space="preserve">Identificar ideas innovadoras para presentar a medios de financiación como convocatorias, entidades financieras y programas  con “Capital Semilla”. </t>
  </si>
  <si>
    <t>CREDITO Y CARTERA</t>
  </si>
  <si>
    <t>Desarrollar programas y  acciones que permitan  satisfacer necesidaes de credito  de los funcionarios  públicos a bajas tasas de interes (planta y contratistas)  DEL DEPARTAMENTO DEL CESAR,  eliminando intermediarios que ofrecen  créditos con tasa de usura a los que tinen que recurrir la población objeto.</t>
  </si>
  <si>
    <t xml:space="preserve"> Presentar a la Alta Dirección el Informe de austeridad en el gasto Público.</t>
  </si>
  <si>
    <t>3.Hacer seguimiento a las recomendaciones.</t>
  </si>
  <si>
    <t>4. Desarrollar el componente "Evaluación Independiente" del subsistemas de "Control de Evaluación" del Sistema de Control Interno, con el fin de garantizar el examen autónomo y objetivo del Sistema de Control Interno, la gestión y resultados institucionales.</t>
  </si>
  <si>
    <t>3. Evaluación y seguimiento</t>
  </si>
  <si>
    <t>5. Evaluar el sistema de control interno contable de acuerdo con la periodicidad y forma establecidas por la normatividad vigente.</t>
  </si>
  <si>
    <t>6. Fomento de la cultura del control</t>
  </si>
  <si>
    <r>
      <t>7. Atender requerimientos entes de control y organismos externos</t>
    </r>
    <r>
      <rPr>
        <sz val="11"/>
        <rFont val="Arial"/>
        <family val="2"/>
      </rPr>
      <t>.</t>
    </r>
  </si>
  <si>
    <t>8. Gestión administrativa interna propia de la oficina asesora de Control Interno</t>
  </si>
  <si>
    <t>1. Detectar los procesos que presenten debilidades y que sean susceptibles de mejora.</t>
  </si>
  <si>
    <t xml:space="preserve">Nuevos empleos productivos </t>
  </si>
  <si>
    <t xml:space="preserve">Empleos generados a travez de los proyectos empresariales desarrollados. </t>
  </si>
  <si>
    <t xml:space="preserve">Numero de proyectos de emprendimiento financiados </t>
  </si>
  <si>
    <t xml:space="preserve">Respaldar la creación de empresas y/o impulsar las existentes con capital de riesgo que permita realizar y reactivar sus operaciones mediante mecanismos flexibles o creditos blandos. </t>
  </si>
  <si>
    <t xml:space="preserve">fortalecer proyectos productivos a travez de lineas de financiacion. </t>
  </si>
  <si>
    <t xml:space="preserve">Numero de convenios celebrados </t>
  </si>
  <si>
    <t xml:space="preserve">celebrar convenios con diferentes entidades que aporten a la region  </t>
  </si>
  <si>
    <t xml:space="preserve">Prestar asesorias en los diferentes municipios para dar a conocer las lineas de financiacion existentes. </t>
  </si>
  <si>
    <t>Canalizar recursos destinados al desarrollo de la región mediante la celebración de convenios interadministrativos con LA GOBERNACIÓN DEL CESAR Y OTRAS ENTIDADES REGIONALES , que contribuyan  al desarrollo de la región Cesarense.</t>
  </si>
  <si>
    <t>estrategias de cobro  mediante  llamadas telefonicas, gestion personalizada de cobro, agotamiento via administrativa, cobro prejuridico y por ultimo cobro juridico</t>
  </si>
  <si>
    <t>firmar Convenios  que nos permitan operar proyectos o programas de fortalecimiento y desarrollo empresarial</t>
  </si>
  <si>
    <t xml:space="preserve">chequeo permanente a la mitigacion de riesgo de cada area. </t>
  </si>
  <si>
    <t>Preparar auditorias a cada area de trabajo.</t>
  </si>
  <si>
    <t>Numero de Informes realizados</t>
  </si>
  <si>
    <t>Implementar planes de mejoramiento en caso de ver la necesidad.</t>
  </si>
  <si>
    <t xml:space="preserve">realizar mantenimiento a los equipos tecnologicos con el fin de prevenir o solucionar mal funcionamiento. </t>
  </si>
  <si>
    <t>mantener los estados financieros al dia</t>
  </si>
  <si>
    <t>Responder por los documentos del area de tesoreria.</t>
  </si>
  <si>
    <t>Inducciones y/o Reinducciones realizadas</t>
  </si>
  <si>
    <t>Brigadas y Comites</t>
  </si>
  <si>
    <t>Se realizaran brigadas y comités que vayan a favor de la prevención de los riesgos de los trabajadores.</t>
  </si>
  <si>
    <t xml:space="preserve">Capacitar al personal nuevo que ingresa y revisar las funciones de las personas que ya laboran en el instituto y que han renovado contrato. </t>
  </si>
  <si>
    <t>elaborar las resoluciones que demanden los procesos.</t>
  </si>
  <si>
    <t>cubrir las actividades de Idecesar con medios de comunicación. Invitar via telefonica y extenderles invitación virtual.</t>
  </si>
  <si>
    <t xml:space="preserve">Mantener un buen nivel de seguridad informatica: antivirus, antispyware, cortafuegos, entre otros. </t>
  </si>
  <si>
    <t>Actualizar y mejorar la pagina de internet de Idecesar.  Concretar la Viabilidad del aplicativo.</t>
  </si>
  <si>
    <t xml:space="preserve"> Analizar la fase de prueba, aplicar los respectivos mantenimientos.</t>
  </si>
  <si>
    <t>Generar informes para evaluar al area contable. Reporte de Informe cargado en aplicativo MECI</t>
  </si>
  <si>
    <t>Implementar acciones para satisfacer una necesidad básica de la comunidad, que sea de especial importancia para el desarrollo del Departamento del Cesar.</t>
  </si>
  <si>
    <t xml:space="preserve">Numero de acciones </t>
  </si>
  <si>
    <t>Busqueda de nuevas alianzas que nos ayuden a fomentar el desarrollo rural del dpto</t>
  </si>
  <si>
    <t>Identificar fuentes de recursos para la implementación de  acciones direccionadas al crecimiento patrimonial del cesar.</t>
  </si>
  <si>
    <t>Realizar capacitaciones para el desarrollo y fortalecimiento de conocimientos en los municipios.</t>
  </si>
  <si>
    <t>Microcreditos destinados a poblacion rural y urbana.</t>
  </si>
  <si>
    <t>Visitar a los municipios para la difución del programa de Microcréditos.</t>
  </si>
  <si>
    <t xml:space="preserve">monto de recursos economicos administrados </t>
  </si>
  <si>
    <t xml:space="preserve">Conocer el valor de los convenios firmados con relacion al monto de recursos economicos a nuestra disposicion.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</si>
</sst>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_(* #,##0.00_);_(* \(#,##0.00\);_(* &quot;-&quot;??_);_(@_)"/>
    <numFmt numFmtId="165" formatCode="[$$-240A]\ #,##0"/>
    <numFmt numFmtId="166" formatCode="_(* #,##0_);_(* \(#,##0\);_(* &quot;-&quot;??_);_(@_)"/>
    <numFmt numFmtId="167" formatCode="&quot;$&quot;\ #,##0"/>
    <numFmt numFmtId="168" formatCode="_(&quot;$&quot;\ * #,##0_);_(&quot;$&quot;\ * \(#,##0\);_(&quot;$&quot;\ * &quot;-&quot;??_);_(@_)"/>
  </numFmts>
  <fonts count="68" x14ac:knownFonts="1">
    <font>
      <sz val="10"/>
      <name val="Arial"/>
      <family val="2"/>
    </font>
    <font>
      <sz val="11"/>
      <color theme="1"/>
      <name val="Calibri"/>
      <family val="2"/>
      <scheme val="minor"/>
    </font>
    <font>
      <sz val="11"/>
      <color theme="1"/>
      <name val="Calibri"/>
      <family val="2"/>
      <scheme val="minor"/>
    </font>
    <font>
      <sz val="11"/>
      <color indexed="8"/>
      <name val="Calibri"/>
      <family val="2"/>
    </font>
    <font>
      <sz val="11"/>
      <name val="Arial"/>
      <family val="2"/>
    </font>
    <font>
      <b/>
      <sz val="11"/>
      <name val="Arial"/>
      <family val="2"/>
    </font>
    <font>
      <b/>
      <sz val="11"/>
      <color indexed="60"/>
      <name val="Arial"/>
      <family val="2"/>
    </font>
    <font>
      <sz val="11"/>
      <color indexed="8"/>
      <name val="Calibri"/>
      <family val="2"/>
    </font>
    <font>
      <b/>
      <sz val="10"/>
      <color indexed="81"/>
      <name val="Tahoma"/>
      <family val="2"/>
    </font>
    <font>
      <sz val="10"/>
      <color indexed="81"/>
      <name val="Tahoma"/>
      <family val="2"/>
    </font>
    <font>
      <sz val="10"/>
      <name val="Arial"/>
      <family val="2"/>
    </font>
    <font>
      <sz val="12"/>
      <name val="Arial"/>
      <family val="2"/>
    </font>
    <font>
      <sz val="8"/>
      <name val="Arial"/>
      <family val="2"/>
    </font>
    <font>
      <sz val="11"/>
      <color theme="1"/>
      <name val="Calibri"/>
      <family val="2"/>
      <scheme val="minor"/>
    </font>
    <font>
      <b/>
      <sz val="12"/>
      <name val="Arial"/>
      <family val="2"/>
    </font>
    <font>
      <b/>
      <sz val="14"/>
      <name val="Arial"/>
      <family val="2"/>
    </font>
    <font>
      <b/>
      <i/>
      <sz val="12"/>
      <name val="Arial"/>
      <family val="2"/>
    </font>
    <font>
      <sz val="10"/>
      <name val="Arial Narrow"/>
      <family val="2"/>
    </font>
    <font>
      <b/>
      <sz val="14"/>
      <name val="Arial Narrow"/>
      <family val="2"/>
    </font>
    <font>
      <sz val="9"/>
      <color indexed="81"/>
      <name val="Tahoma"/>
      <family val="2"/>
    </font>
    <font>
      <b/>
      <sz val="9"/>
      <color indexed="81"/>
      <name val="Tahoma"/>
      <family val="2"/>
    </font>
    <font>
      <b/>
      <sz val="11"/>
      <color theme="5" tint="-0.499984740745262"/>
      <name val="Arial"/>
      <family val="2"/>
    </font>
    <font>
      <sz val="11"/>
      <color theme="5" tint="-0.499984740745262"/>
      <name val="Arial"/>
      <family val="2"/>
    </font>
    <font>
      <sz val="11"/>
      <color theme="5" tint="-0.249977111117893"/>
      <name val="Arial"/>
      <family val="2"/>
    </font>
    <font>
      <b/>
      <u/>
      <sz val="11"/>
      <color theme="5" tint="-0.499984740745262"/>
      <name val="Arial"/>
      <family val="2"/>
    </font>
    <font>
      <b/>
      <sz val="10"/>
      <name val="Arial"/>
      <family val="2"/>
    </font>
    <font>
      <b/>
      <sz val="10"/>
      <name val="Times New Roman"/>
      <family val="1"/>
    </font>
    <font>
      <sz val="10"/>
      <color theme="6" tint="-0.499984740745262"/>
      <name val="Arial"/>
      <family val="2"/>
    </font>
    <font>
      <sz val="10"/>
      <color rgb="FF00B050"/>
      <name val="Arial"/>
      <family val="2"/>
    </font>
    <font>
      <sz val="10"/>
      <color rgb="FF00B050"/>
      <name val="Verdana"/>
      <family val="2"/>
    </font>
    <font>
      <sz val="10"/>
      <color theme="5" tint="-0.249977111117893"/>
      <name val="Arial"/>
      <family val="2"/>
    </font>
    <font>
      <sz val="12"/>
      <color theme="1"/>
      <name val="Arial"/>
      <family val="2"/>
    </font>
    <font>
      <sz val="16"/>
      <color theme="3" tint="-0.249977111117893"/>
      <name val="Arial"/>
      <family val="2"/>
    </font>
    <font>
      <sz val="28"/>
      <name val="Arial"/>
      <family val="2"/>
    </font>
    <font>
      <b/>
      <sz val="12"/>
      <color theme="3"/>
      <name val="Arial"/>
      <family val="2"/>
    </font>
    <font>
      <sz val="12"/>
      <color theme="1"/>
      <name val="Verdana"/>
      <family val="2"/>
    </font>
    <font>
      <sz val="11"/>
      <color theme="1"/>
      <name val="Arial"/>
      <family val="2"/>
    </font>
    <font>
      <sz val="10"/>
      <color theme="1"/>
      <name val="Arial"/>
      <family val="2"/>
    </font>
    <font>
      <b/>
      <sz val="18"/>
      <color theme="1"/>
      <name val="Arial Narrow"/>
      <family val="2"/>
    </font>
    <font>
      <b/>
      <sz val="11"/>
      <color theme="3"/>
      <name val="Arial Narrow"/>
      <family val="2"/>
    </font>
    <font>
      <b/>
      <sz val="11"/>
      <color rgb="FF0070C0"/>
      <name val="Arial"/>
      <family val="2"/>
    </font>
    <font>
      <b/>
      <sz val="11"/>
      <color rgb="FF002060"/>
      <name val="Arial Narrow"/>
      <family val="2"/>
    </font>
    <font>
      <sz val="9"/>
      <color theme="1"/>
      <name val="Arial"/>
      <family val="2"/>
    </font>
    <font>
      <sz val="16"/>
      <name val="Arial"/>
      <family val="2"/>
    </font>
    <font>
      <b/>
      <sz val="10"/>
      <color rgb="FF002060"/>
      <name val="Arial"/>
      <family val="2"/>
    </font>
    <font>
      <b/>
      <sz val="11"/>
      <color theme="3" tint="-0.249977111117893"/>
      <name val="Arial Narrow"/>
      <family val="2"/>
    </font>
    <font>
      <b/>
      <sz val="10"/>
      <name val="Book Antiqua"/>
      <family val="1"/>
    </font>
    <font>
      <sz val="10"/>
      <name val="Book Antiqua"/>
      <family val="1"/>
    </font>
    <font>
      <sz val="11"/>
      <color theme="3" tint="-0.249977111117893"/>
      <name val="Arial Narrow"/>
      <family val="2"/>
    </font>
    <font>
      <sz val="12"/>
      <color theme="1"/>
      <name val="Calibri"/>
      <family val="2"/>
      <scheme val="minor"/>
    </font>
    <font>
      <sz val="12"/>
      <name val="Calibri"/>
      <family val="2"/>
      <scheme val="minor"/>
    </font>
    <font>
      <sz val="11"/>
      <name val="Calibri"/>
      <family val="2"/>
      <scheme val="minor"/>
    </font>
    <font>
      <b/>
      <sz val="14"/>
      <color theme="1"/>
      <name val="Calibri"/>
      <family val="2"/>
      <scheme val="minor"/>
    </font>
    <font>
      <sz val="10"/>
      <color theme="1"/>
      <name val="Calibri"/>
      <family val="2"/>
      <scheme val="minor"/>
    </font>
    <font>
      <sz val="12"/>
      <color rgb="FF222222"/>
      <name val="Arial"/>
      <family val="2"/>
    </font>
    <font>
      <sz val="12"/>
      <color rgb="FF0070C0"/>
      <name val="Arial Narrow"/>
      <family val="2"/>
    </font>
    <font>
      <sz val="12"/>
      <color rgb="FF0070C0"/>
      <name val="Arial"/>
      <family val="2"/>
    </font>
    <font>
      <sz val="12"/>
      <name val="Arial Narrow"/>
      <family val="2"/>
    </font>
    <font>
      <b/>
      <sz val="28"/>
      <name val="Arial Narrow"/>
      <family val="2"/>
    </font>
    <font>
      <sz val="11"/>
      <name val="Arial Narrow"/>
      <family val="2"/>
    </font>
    <font>
      <b/>
      <sz val="11"/>
      <name val="Arial Narrow"/>
      <family val="2"/>
    </font>
    <font>
      <sz val="36"/>
      <name val="Arial"/>
      <family val="2"/>
    </font>
    <font>
      <sz val="48"/>
      <name val="Arial"/>
      <family val="2"/>
    </font>
    <font>
      <sz val="10"/>
      <color rgb="FFFF0000"/>
      <name val="Arial"/>
      <family val="2"/>
    </font>
    <font>
      <sz val="26"/>
      <name val="Arial"/>
      <family val="2"/>
    </font>
    <font>
      <b/>
      <sz val="11"/>
      <color theme="1"/>
      <name val="Arial"/>
      <family val="2"/>
    </font>
    <font>
      <b/>
      <sz val="12"/>
      <color theme="1"/>
      <name val="Arial Narrow"/>
      <family val="2"/>
    </font>
    <font>
      <b/>
      <sz val="12"/>
      <color theme="3"/>
      <name val="Arial Narrow"/>
      <family val="2"/>
    </font>
  </fonts>
  <fills count="13">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0"/>
        <bgColor indexed="64"/>
      </patternFill>
    </fill>
    <fill>
      <patternFill patternType="solid">
        <fgColor rgb="FFFFFF0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s>
  <cellStyleXfs count="8">
    <xf numFmtId="0" fontId="0" fillId="0" borderId="0"/>
    <xf numFmtId="164" fontId="7" fillId="0" borderId="0" applyFont="0" applyFill="0" applyBorder="0" applyAlignment="0" applyProtection="0"/>
    <xf numFmtId="0" fontId="13" fillId="0" borderId="0"/>
    <xf numFmtId="0" fontId="10" fillId="0" borderId="0"/>
    <xf numFmtId="0" fontId="10" fillId="0" borderId="0"/>
    <xf numFmtId="43" fontId="3" fillId="0" borderId="0" applyFont="0" applyFill="0" applyBorder="0" applyAlignment="0" applyProtection="0"/>
    <xf numFmtId="0" fontId="2" fillId="0" borderId="0"/>
    <xf numFmtId="0" fontId="1" fillId="0" borderId="0"/>
  </cellStyleXfs>
  <cellXfs count="702">
    <xf numFmtId="0" fontId="0" fillId="0" borderId="0" xfId="0"/>
    <xf numFmtId="0" fontId="4" fillId="0" borderId="0" xfId="0" applyFont="1" applyBorder="1" applyAlignment="1">
      <alignment horizontal="justify" vertical="center" wrapText="1"/>
    </xf>
    <xf numFmtId="0" fontId="4" fillId="0" borderId="0" xfId="0" applyFont="1" applyAlignment="1">
      <alignment horizontal="justify" vertical="center" wrapText="1"/>
    </xf>
    <xf numFmtId="0" fontId="4" fillId="0" borderId="0" xfId="0" applyFont="1" applyAlignment="1">
      <alignment horizontal="center" vertical="center" wrapText="1"/>
    </xf>
    <xf numFmtId="0" fontId="3" fillId="0" borderId="0" xfId="2" applyFont="1"/>
    <xf numFmtId="9" fontId="5" fillId="3" borderId="2" xfId="2" applyNumberFormat="1" applyFont="1" applyFill="1" applyBorder="1" applyAlignment="1">
      <alignment horizontal="center" vertical="center" wrapText="1" readingOrder="1"/>
    </xf>
    <xf numFmtId="46" fontId="4" fillId="3" borderId="2" xfId="2" applyNumberFormat="1" applyFont="1" applyFill="1" applyBorder="1" applyAlignment="1">
      <alignment horizontal="center" vertical="center" wrapText="1" readingOrder="1"/>
    </xf>
    <xf numFmtId="9" fontId="5" fillId="3" borderId="3" xfId="2" applyNumberFormat="1" applyFont="1" applyFill="1" applyBorder="1" applyAlignment="1">
      <alignment horizontal="center" vertical="center" wrapText="1" readingOrder="1"/>
    </xf>
    <xf numFmtId="9" fontId="5" fillId="3" borderId="4" xfId="2" applyNumberFormat="1" applyFont="1" applyFill="1" applyBorder="1" applyAlignment="1">
      <alignment horizontal="center" vertical="center" wrapText="1" readingOrder="1"/>
    </xf>
    <xf numFmtId="46" fontId="4" fillId="3" borderId="3" xfId="2" applyNumberFormat="1" applyFont="1" applyFill="1" applyBorder="1" applyAlignment="1">
      <alignment horizontal="center" vertical="center" wrapText="1" readingOrder="1"/>
    </xf>
    <xf numFmtId="9" fontId="5" fillId="3" borderId="7" xfId="2" applyNumberFormat="1" applyFont="1" applyFill="1" applyBorder="1" applyAlignment="1">
      <alignment horizontal="center" vertical="center" wrapText="1" readingOrder="1"/>
    </xf>
    <xf numFmtId="9" fontId="5" fillId="3" borderId="0" xfId="2" applyNumberFormat="1" applyFont="1" applyFill="1" applyBorder="1" applyAlignment="1">
      <alignment horizontal="center" vertical="center" wrapText="1" readingOrder="1"/>
    </xf>
    <xf numFmtId="166" fontId="7" fillId="0" borderId="0" xfId="1" applyNumberFormat="1" applyFont="1"/>
    <xf numFmtId="0" fontId="4" fillId="0" borderId="0" xfId="0" applyFont="1" applyFill="1" applyBorder="1" applyAlignment="1">
      <alignment horizontal="center" vertical="center" wrapText="1"/>
    </xf>
    <xf numFmtId="0" fontId="4" fillId="0" borderId="0" xfId="0" applyFont="1"/>
    <xf numFmtId="0" fontId="5" fillId="0" borderId="0" xfId="0" applyFont="1" applyAlignment="1">
      <alignment horizontal="center" vertical="center" wrapText="1"/>
    </xf>
    <xf numFmtId="9" fontId="5" fillId="4" borderId="2" xfId="2" applyNumberFormat="1" applyFont="1" applyFill="1" applyBorder="1" applyAlignment="1">
      <alignment horizontal="center" vertical="center" wrapText="1" readingOrder="1"/>
    </xf>
    <xf numFmtId="46" fontId="4" fillId="4" borderId="2" xfId="2" applyNumberFormat="1" applyFont="1" applyFill="1" applyBorder="1" applyAlignment="1">
      <alignment horizontal="center" vertical="center" wrapText="1" readingOrder="1"/>
    </xf>
    <xf numFmtId="9" fontId="5" fillId="4" borderId="3" xfId="2" applyNumberFormat="1" applyFont="1" applyFill="1" applyBorder="1" applyAlignment="1">
      <alignment horizontal="center" vertical="center" wrapText="1" readingOrder="1"/>
    </xf>
    <xf numFmtId="46" fontId="4" fillId="4" borderId="3" xfId="2" applyNumberFormat="1" applyFont="1" applyFill="1" applyBorder="1" applyAlignment="1">
      <alignment horizontal="center" vertical="center" wrapText="1" readingOrder="1"/>
    </xf>
    <xf numFmtId="0" fontId="4" fillId="5" borderId="1" xfId="2" applyFont="1" applyFill="1" applyBorder="1" applyAlignment="1">
      <alignment horizontal="center" vertical="center" wrapText="1" readingOrder="1"/>
    </xf>
    <xf numFmtId="9" fontId="5" fillId="5" borderId="1" xfId="2" applyNumberFormat="1" applyFont="1" applyFill="1" applyBorder="1" applyAlignment="1">
      <alignment horizontal="center" vertical="center" wrapText="1" readingOrder="1"/>
    </xf>
    <xf numFmtId="0" fontId="5" fillId="6" borderId="2" xfId="2" applyFont="1" applyFill="1" applyBorder="1" applyAlignment="1">
      <alignment horizontal="center" vertical="center" wrapText="1" readingOrder="1"/>
    </xf>
    <xf numFmtId="0" fontId="4" fillId="6" borderId="1" xfId="2" applyFont="1" applyFill="1" applyBorder="1" applyAlignment="1">
      <alignment horizontal="center" vertical="center" wrapText="1" readingOrder="1"/>
    </xf>
    <xf numFmtId="9" fontId="5" fillId="6" borderId="1" xfId="2" applyNumberFormat="1" applyFont="1" applyFill="1" applyBorder="1" applyAlignment="1">
      <alignment horizontal="center" vertical="center" wrapText="1" readingOrder="1"/>
    </xf>
    <xf numFmtId="9" fontId="5" fillId="5" borderId="5" xfId="2" applyNumberFormat="1" applyFont="1" applyFill="1" applyBorder="1" applyAlignment="1">
      <alignment horizontal="center" vertical="center" wrapText="1" readingOrder="1"/>
    </xf>
    <xf numFmtId="9" fontId="5" fillId="5" borderId="3" xfId="2" applyNumberFormat="1" applyFont="1" applyFill="1" applyBorder="1" applyAlignment="1">
      <alignment horizontal="center" vertical="center" wrapText="1" readingOrder="1"/>
    </xf>
    <xf numFmtId="46" fontId="4" fillId="5" borderId="3" xfId="2" applyNumberFormat="1" applyFont="1" applyFill="1" applyBorder="1" applyAlignment="1">
      <alignment horizontal="center" vertical="center" wrapText="1" readingOrder="1"/>
    </xf>
    <xf numFmtId="9" fontId="5" fillId="5" borderId="4" xfId="2" applyNumberFormat="1" applyFont="1" applyFill="1" applyBorder="1" applyAlignment="1">
      <alignment horizontal="center" vertical="center" wrapText="1" readingOrder="1"/>
    </xf>
    <xf numFmtId="3" fontId="4" fillId="5" borderId="4" xfId="2" applyNumberFormat="1" applyFont="1" applyFill="1" applyBorder="1" applyAlignment="1">
      <alignment horizontal="center" vertical="center" wrapText="1" readingOrder="1"/>
    </xf>
    <xf numFmtId="9" fontId="5" fillId="5" borderId="2" xfId="2" applyNumberFormat="1" applyFont="1" applyFill="1" applyBorder="1" applyAlignment="1">
      <alignment horizontal="center" vertical="center" wrapText="1" readingOrder="1"/>
    </xf>
    <xf numFmtId="0" fontId="5" fillId="5" borderId="1" xfId="2" applyFont="1" applyFill="1" applyBorder="1" applyAlignment="1">
      <alignment horizontal="center" vertical="center" wrapText="1" readingOrder="1"/>
    </xf>
    <xf numFmtId="0" fontId="4" fillId="5" borderId="1" xfId="2"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11" fillId="0" borderId="0" xfId="0" applyFont="1"/>
    <xf numFmtId="0" fontId="11" fillId="0" borderId="0" xfId="0" applyFont="1" applyAlignment="1">
      <alignment horizontal="center" vertical="center"/>
    </xf>
    <xf numFmtId="167" fontId="11" fillId="0" borderId="0" xfId="0" applyNumberFormat="1" applyFont="1" applyAlignment="1">
      <alignment horizontal="center" vertical="center"/>
    </xf>
    <xf numFmtId="167" fontId="11" fillId="0" borderId="0" xfId="0" applyNumberFormat="1" applyFont="1" applyAlignment="1">
      <alignment horizontal="right"/>
    </xf>
    <xf numFmtId="167" fontId="4" fillId="0" borderId="0" xfId="0" applyNumberFormat="1" applyFont="1" applyAlignment="1">
      <alignment horizontal="right"/>
    </xf>
    <xf numFmtId="0" fontId="4" fillId="0" borderId="8" xfId="0" applyFont="1" applyBorder="1"/>
    <xf numFmtId="168" fontId="4" fillId="0" borderId="0" xfId="0" applyNumberFormat="1" applyFont="1" applyBorder="1" applyAlignment="1">
      <alignment horizontal="right"/>
    </xf>
    <xf numFmtId="0" fontId="5" fillId="0" borderId="9" xfId="0" applyFont="1" applyBorder="1" applyAlignment="1">
      <alignment horizontal="center"/>
    </xf>
    <xf numFmtId="168" fontId="4" fillId="0" borderId="14" xfId="0" applyNumberFormat="1" applyFont="1" applyBorder="1" applyAlignment="1">
      <alignment horizontal="right"/>
    </xf>
    <xf numFmtId="167" fontId="11" fillId="0" borderId="12" xfId="0" applyNumberFormat="1" applyFont="1" applyBorder="1" applyAlignment="1">
      <alignment horizontal="right"/>
    </xf>
    <xf numFmtId="167" fontId="11" fillId="0" borderId="13" xfId="0" applyNumberFormat="1" applyFont="1" applyBorder="1" applyAlignment="1">
      <alignment horizontal="right"/>
    </xf>
    <xf numFmtId="168" fontId="11" fillId="0" borderId="12" xfId="0" applyNumberFormat="1" applyFont="1" applyBorder="1" applyAlignment="1">
      <alignment horizontal="right"/>
    </xf>
    <xf numFmtId="168" fontId="11" fillId="0" borderId="13" xfId="0" applyNumberFormat="1" applyFont="1" applyBorder="1" applyAlignment="1">
      <alignment horizontal="right"/>
    </xf>
    <xf numFmtId="0" fontId="5" fillId="0" borderId="2" xfId="0" applyNumberFormat="1" applyFont="1" applyBorder="1" applyAlignment="1">
      <alignment horizontal="center"/>
    </xf>
    <xf numFmtId="0" fontId="4" fillId="0" borderId="11" xfId="0" applyFont="1" applyBorder="1"/>
    <xf numFmtId="0" fontId="5" fillId="0" borderId="7" xfId="0" applyNumberFormat="1" applyFont="1" applyBorder="1" applyAlignment="1">
      <alignment horizontal="center"/>
    </xf>
    <xf numFmtId="0" fontId="5" fillId="0" borderId="15" xfId="0" applyNumberFormat="1" applyFont="1" applyBorder="1" applyAlignment="1">
      <alignment horizontal="center"/>
    </xf>
    <xf numFmtId="0" fontId="5" fillId="0" borderId="12" xfId="0" applyFont="1" applyBorder="1" applyAlignment="1">
      <alignment horizontal="center"/>
    </xf>
    <xf numFmtId="168" fontId="4" fillId="0" borderId="12" xfId="0" applyNumberFormat="1" applyFont="1" applyBorder="1" applyAlignment="1">
      <alignment horizontal="right"/>
    </xf>
    <xf numFmtId="0" fontId="5" fillId="0" borderId="0" xfId="0" applyFont="1" applyBorder="1" applyAlignment="1">
      <alignment horizontal="center"/>
    </xf>
    <xf numFmtId="0" fontId="4" fillId="0" borderId="0" xfId="0" applyFont="1" applyBorder="1"/>
    <xf numFmtId="168" fontId="5" fillId="0" borderId="0" xfId="0" applyNumberFormat="1" applyFont="1" applyBorder="1" applyAlignment="1">
      <alignment horizontal="right"/>
    </xf>
    <xf numFmtId="0" fontId="14" fillId="0" borderId="0" xfId="0" applyFont="1" applyBorder="1" applyAlignment="1">
      <alignment horizontal="center"/>
    </xf>
    <xf numFmtId="0" fontId="4" fillId="3" borderId="3" xfId="2" applyFont="1" applyFill="1" applyBorder="1" applyAlignment="1">
      <alignment horizontal="center" vertical="center" wrapText="1" readingOrder="1"/>
    </xf>
    <xf numFmtId="0" fontId="5" fillId="4" borderId="2" xfId="2" applyFont="1" applyFill="1" applyBorder="1" applyAlignment="1">
      <alignment horizontal="center" vertical="center" wrapText="1" readingOrder="1"/>
    </xf>
    <xf numFmtId="0" fontId="4" fillId="4" borderId="2" xfId="2" applyFont="1" applyFill="1" applyBorder="1" applyAlignment="1">
      <alignment horizontal="center" vertical="center" wrapText="1" readingOrder="1"/>
    </xf>
    <xf numFmtId="0" fontId="4" fillId="4" borderId="3" xfId="2" applyFont="1" applyFill="1" applyBorder="1" applyAlignment="1">
      <alignment horizontal="center" vertical="center" wrapText="1" readingOrder="1"/>
    </xf>
    <xf numFmtId="0" fontId="4" fillId="4" borderId="4" xfId="2" applyFont="1" applyFill="1" applyBorder="1" applyAlignment="1">
      <alignment horizontal="center" vertical="center" wrapText="1" readingOrder="1"/>
    </xf>
    <xf numFmtId="0" fontId="4" fillId="5" borderId="2" xfId="2" applyFont="1" applyFill="1" applyBorder="1" applyAlignment="1">
      <alignment horizontal="center" vertical="center" wrapText="1"/>
    </xf>
    <xf numFmtId="0" fontId="4" fillId="5" borderId="5" xfId="2" applyFont="1" applyFill="1" applyBorder="1" applyAlignment="1">
      <alignment horizontal="center" vertical="center" wrapText="1" readingOrder="1"/>
    </xf>
    <xf numFmtId="0" fontId="4" fillId="5" borderId="3" xfId="2" applyFont="1" applyFill="1" applyBorder="1" applyAlignment="1">
      <alignment horizontal="center" vertical="center" wrapText="1" readingOrder="1"/>
    </xf>
    <xf numFmtId="0" fontId="4" fillId="5" borderId="4" xfId="2" applyFont="1" applyFill="1" applyBorder="1" applyAlignment="1">
      <alignment horizontal="center" vertical="center" wrapText="1" readingOrder="1"/>
    </xf>
    <xf numFmtId="0" fontId="4" fillId="5" borderId="2" xfId="2" applyFont="1" applyFill="1" applyBorder="1" applyAlignment="1">
      <alignment horizontal="center" vertical="center" wrapText="1" readingOrder="1"/>
    </xf>
    <xf numFmtId="9" fontId="4" fillId="5" borderId="3" xfId="2" applyNumberFormat="1" applyFont="1" applyFill="1" applyBorder="1" applyAlignment="1">
      <alignment horizontal="center" vertical="center" wrapText="1" readingOrder="1"/>
    </xf>
    <xf numFmtId="9" fontId="4" fillId="6" borderId="1" xfId="2" applyNumberFormat="1" applyFont="1" applyFill="1" applyBorder="1" applyAlignment="1">
      <alignment horizontal="center" vertical="center" wrapText="1" readingOrder="1"/>
    </xf>
    <xf numFmtId="9" fontId="4" fillId="5" borderId="4" xfId="2" applyNumberFormat="1" applyFont="1" applyFill="1" applyBorder="1" applyAlignment="1">
      <alignment horizontal="center" vertical="center" wrapText="1" readingOrder="1"/>
    </xf>
    <xf numFmtId="9" fontId="4" fillId="5" borderId="2" xfId="2" applyNumberFormat="1" applyFont="1" applyFill="1" applyBorder="1" applyAlignment="1">
      <alignment horizontal="center" vertical="center" wrapText="1" readingOrder="1"/>
    </xf>
    <xf numFmtId="0" fontId="5" fillId="4" borderId="2" xfId="2" applyFont="1" applyFill="1" applyBorder="1" applyAlignment="1">
      <alignment vertical="center" wrapText="1" readingOrder="1"/>
    </xf>
    <xf numFmtId="0" fontId="4" fillId="3" borderId="2" xfId="2" applyNumberFormat="1" applyFont="1" applyFill="1" applyBorder="1" applyAlignment="1">
      <alignment horizontal="center" vertical="center" wrapText="1" readingOrder="1"/>
    </xf>
    <xf numFmtId="0" fontId="4" fillId="3" borderId="3" xfId="2" applyNumberFormat="1" applyFont="1" applyFill="1" applyBorder="1" applyAlignment="1">
      <alignment horizontal="center" vertical="center" wrapText="1" readingOrder="1"/>
    </xf>
    <xf numFmtId="0" fontId="4" fillId="3" borderId="4" xfId="2" applyNumberFormat="1" applyFont="1" applyFill="1" applyBorder="1" applyAlignment="1">
      <alignment horizontal="center" vertical="center" wrapText="1" readingOrder="1"/>
    </xf>
    <xf numFmtId="9" fontId="5" fillId="4" borderId="4" xfId="2" applyNumberFormat="1" applyFont="1" applyFill="1" applyBorder="1" applyAlignment="1">
      <alignment horizontal="center" vertical="center" wrapText="1" readingOrder="1"/>
    </xf>
    <xf numFmtId="0" fontId="4" fillId="4" borderId="20" xfId="2" applyFont="1" applyFill="1" applyBorder="1" applyAlignment="1">
      <alignment horizontal="center" vertical="center" wrapText="1" readingOrder="1"/>
    </xf>
    <xf numFmtId="0" fontId="5" fillId="6" borderId="19" xfId="2" applyFont="1" applyFill="1" applyBorder="1" applyAlignment="1">
      <alignment horizontal="center" vertical="center" wrapText="1" readingOrder="1"/>
    </xf>
    <xf numFmtId="0" fontId="4" fillId="6" borderId="25" xfId="2" applyFont="1" applyFill="1" applyBorder="1" applyAlignment="1">
      <alignment horizontal="center" vertical="center" wrapText="1" readingOrder="1"/>
    </xf>
    <xf numFmtId="0" fontId="4" fillId="5" borderId="25" xfId="2" applyFont="1" applyFill="1" applyBorder="1" applyAlignment="1">
      <alignment horizontal="center" vertical="center" wrapText="1"/>
    </xf>
    <xf numFmtId="9" fontId="5" fillId="3" borderId="29" xfId="2" applyNumberFormat="1" applyFont="1" applyFill="1" applyBorder="1" applyAlignment="1">
      <alignment horizontal="center" vertical="center" wrapText="1" readingOrder="1"/>
    </xf>
    <xf numFmtId="0" fontId="4" fillId="3" borderId="28" xfId="2" applyFont="1" applyFill="1" applyBorder="1" applyAlignment="1">
      <alignment horizontal="center" vertical="center" wrapText="1" readingOrder="1"/>
    </xf>
    <xf numFmtId="0" fontId="6" fillId="2" borderId="1" xfId="2" applyFont="1" applyFill="1" applyBorder="1" applyAlignment="1">
      <alignment horizontal="center" vertical="center" wrapText="1" readingOrder="1"/>
    </xf>
    <xf numFmtId="46" fontId="4" fillId="4" borderId="3" xfId="2" applyNumberFormat="1" applyFont="1" applyFill="1" applyBorder="1" applyAlignment="1">
      <alignment horizontal="center" vertical="center" wrapText="1" readingOrder="1"/>
    </xf>
    <xf numFmtId="0" fontId="4" fillId="4" borderId="4" xfId="2" applyFont="1" applyFill="1" applyBorder="1" applyAlignment="1">
      <alignment horizontal="center" vertical="center" wrapText="1" readingOrder="1"/>
    </xf>
    <xf numFmtId="0" fontId="4" fillId="4" borderId="23" xfId="2" applyFont="1" applyFill="1" applyBorder="1" applyAlignment="1">
      <alignment horizontal="center" vertical="center" wrapText="1" readingOrder="1"/>
    </xf>
    <xf numFmtId="0" fontId="5" fillId="4" borderId="2" xfId="2" applyFont="1" applyFill="1" applyBorder="1" applyAlignment="1">
      <alignment horizontal="center" vertical="center" wrapText="1" readingOrder="1"/>
    </xf>
    <xf numFmtId="0" fontId="5" fillId="4" borderId="3" xfId="2" applyFont="1" applyFill="1" applyBorder="1" applyAlignment="1">
      <alignment horizontal="center" vertical="center" wrapText="1" readingOrder="1"/>
    </xf>
    <xf numFmtId="46" fontId="4" fillId="4" borderId="4" xfId="2" applyNumberFormat="1" applyFont="1" applyFill="1" applyBorder="1" applyAlignment="1">
      <alignment horizontal="center" vertical="center" wrapText="1" readingOrder="1"/>
    </xf>
    <xf numFmtId="0" fontId="16" fillId="0" borderId="6" xfId="0" applyFont="1" applyBorder="1"/>
    <xf numFmtId="0" fontId="5" fillId="7" borderId="9" xfId="0" applyFont="1" applyFill="1" applyBorder="1" applyAlignment="1">
      <alignment horizontal="center"/>
    </xf>
    <xf numFmtId="168" fontId="4" fillId="7" borderId="4" xfId="0" applyNumberFormat="1" applyFont="1" applyFill="1" applyBorder="1" applyAlignment="1">
      <alignment horizontal="right"/>
    </xf>
    <xf numFmtId="168" fontId="4" fillId="7" borderId="10" xfId="0" applyNumberFormat="1" applyFont="1" applyFill="1" applyBorder="1" applyAlignment="1">
      <alignment horizontal="right"/>
    </xf>
    <xf numFmtId="168" fontId="4" fillId="7" borderId="14" xfId="0" applyNumberFormat="1" applyFont="1" applyFill="1" applyBorder="1" applyAlignment="1">
      <alignment horizontal="right"/>
    </xf>
    <xf numFmtId="168" fontId="5" fillId="8" borderId="13" xfId="0" applyNumberFormat="1" applyFont="1" applyFill="1" applyBorder="1" applyAlignment="1">
      <alignment horizontal="right"/>
    </xf>
    <xf numFmtId="0" fontId="14" fillId="4" borderId="1" xfId="0" applyFont="1" applyFill="1" applyBorder="1" applyAlignment="1">
      <alignment horizontal="center"/>
    </xf>
    <xf numFmtId="168" fontId="14" fillId="4" borderId="1" xfId="0" applyNumberFormat="1" applyFont="1" applyFill="1" applyBorder="1" applyAlignment="1"/>
    <xf numFmtId="0" fontId="4" fillId="0" borderId="1" xfId="0" applyFont="1" applyBorder="1"/>
    <xf numFmtId="168" fontId="4" fillId="0" borderId="1" xfId="0" applyNumberFormat="1" applyFont="1" applyBorder="1" applyAlignment="1">
      <alignment horizontal="right"/>
    </xf>
    <xf numFmtId="0" fontId="4" fillId="0" borderId="1" xfId="0" applyFont="1" applyFill="1" applyBorder="1"/>
    <xf numFmtId="0" fontId="0" fillId="0" borderId="0" xfId="0" applyFont="1"/>
    <xf numFmtId="167" fontId="0" fillId="0" borderId="0" xfId="0" applyNumberFormat="1" applyFont="1" applyAlignment="1">
      <alignment horizontal="right"/>
    </xf>
    <xf numFmtId="168" fontId="4" fillId="0" borderId="1" xfId="0" applyNumberFormat="1" applyFont="1" applyBorder="1" applyAlignment="1">
      <alignment horizontal="center" vertical="center"/>
    </xf>
    <xf numFmtId="0" fontId="5" fillId="0" borderId="2" xfId="0" applyNumberFormat="1" applyFont="1" applyBorder="1" applyAlignment="1">
      <alignment horizontal="center" vertical="center"/>
    </xf>
    <xf numFmtId="0" fontId="5" fillId="0" borderId="7" xfId="0" applyNumberFormat="1" applyFont="1" applyBorder="1" applyAlignment="1">
      <alignment horizontal="center" vertical="center"/>
    </xf>
    <xf numFmtId="0" fontId="5" fillId="0" borderId="15" xfId="0" applyNumberFormat="1" applyFont="1" applyBorder="1" applyAlignment="1">
      <alignment horizontal="center" vertical="center"/>
    </xf>
    <xf numFmtId="0" fontId="4" fillId="0" borderId="1" xfId="0" applyFont="1" applyBorder="1" applyAlignment="1">
      <alignment horizontal="left" vertical="center"/>
    </xf>
    <xf numFmtId="0" fontId="4" fillId="9" borderId="1" xfId="0" applyFont="1" applyFill="1" applyBorder="1" applyAlignment="1">
      <alignment horizontal="left" vertical="center" wrapText="1"/>
    </xf>
    <xf numFmtId="168" fontId="4" fillId="9" borderId="1" xfId="0" applyNumberFormat="1" applyFont="1" applyFill="1" applyBorder="1" applyAlignment="1">
      <alignment horizontal="center" vertical="center"/>
    </xf>
    <xf numFmtId="0" fontId="4" fillId="7" borderId="1" xfId="0" applyFont="1" applyFill="1" applyBorder="1" applyAlignment="1">
      <alignment horizontal="left" vertical="center" wrapText="1"/>
    </xf>
    <xf numFmtId="167" fontId="4" fillId="7" borderId="1" xfId="0" applyNumberFormat="1" applyFont="1" applyFill="1" applyBorder="1" applyAlignment="1">
      <alignment horizontal="center" vertical="center"/>
    </xf>
    <xf numFmtId="0" fontId="5" fillId="4" borderId="1" xfId="0" applyFont="1" applyFill="1" applyBorder="1" applyAlignment="1">
      <alignment horizontal="left" vertical="center" wrapText="1"/>
    </xf>
    <xf numFmtId="167" fontId="5" fillId="4" borderId="1" xfId="0" applyNumberFormat="1" applyFont="1" applyFill="1" applyBorder="1" applyAlignment="1">
      <alignment horizontal="center" vertical="center"/>
    </xf>
    <xf numFmtId="0" fontId="4" fillId="0" borderId="14" xfId="0" applyFont="1" applyBorder="1"/>
    <xf numFmtId="0" fontId="15" fillId="0" borderId="0" xfId="0" applyFont="1" applyBorder="1" applyAlignment="1">
      <alignment horizontal="center"/>
    </xf>
    <xf numFmtId="168" fontId="15" fillId="0" borderId="0" xfId="0" applyNumberFormat="1" applyFont="1" applyBorder="1" applyAlignment="1">
      <alignment horizontal="center"/>
    </xf>
    <xf numFmtId="0" fontId="17" fillId="0" borderId="0" xfId="3" applyFont="1" applyFill="1" applyAlignment="1"/>
    <xf numFmtId="0" fontId="18" fillId="10" borderId="0" xfId="4" applyFont="1" applyFill="1" applyBorder="1" applyAlignment="1"/>
    <xf numFmtId="0" fontId="4" fillId="5" borderId="3" xfId="2" applyFont="1" applyFill="1" applyBorder="1" applyAlignment="1">
      <alignment horizontal="center" vertical="center" wrapText="1" readingOrder="1"/>
    </xf>
    <xf numFmtId="0" fontId="4" fillId="5" borderId="4" xfId="2" applyFont="1" applyFill="1" applyBorder="1" applyAlignment="1">
      <alignment horizontal="center" vertical="center" wrapText="1" readingOrder="1"/>
    </xf>
    <xf numFmtId="0" fontId="6" fillId="2" borderId="1" xfId="2" applyFont="1" applyFill="1" applyBorder="1" applyAlignment="1">
      <alignment horizontal="center" vertical="center" wrapText="1" readingOrder="1"/>
    </xf>
    <xf numFmtId="46" fontId="4" fillId="4" borderId="2" xfId="2" applyNumberFormat="1" applyFont="1" applyFill="1" applyBorder="1" applyAlignment="1">
      <alignment horizontal="center" vertical="center" wrapText="1" readingOrder="1"/>
    </xf>
    <xf numFmtId="46" fontId="4" fillId="4" borderId="3" xfId="2" applyNumberFormat="1" applyFont="1" applyFill="1" applyBorder="1" applyAlignment="1">
      <alignment horizontal="center" vertical="center" wrapText="1" readingOrder="1"/>
    </xf>
    <xf numFmtId="46" fontId="4" fillId="4" borderId="4" xfId="2" applyNumberFormat="1" applyFont="1" applyFill="1" applyBorder="1" applyAlignment="1">
      <alignment horizontal="center" vertical="center" wrapText="1" readingOrder="1"/>
    </xf>
    <xf numFmtId="0" fontId="4" fillId="3" borderId="28" xfId="2" applyFont="1" applyFill="1" applyBorder="1" applyAlignment="1">
      <alignment horizontal="center" vertical="center" wrapText="1" readingOrder="1"/>
    </xf>
    <xf numFmtId="0" fontId="4" fillId="5" borderId="2" xfId="2" applyFont="1" applyFill="1" applyBorder="1" applyAlignment="1">
      <alignment horizontal="center" vertical="center" wrapText="1"/>
    </xf>
    <xf numFmtId="0" fontId="4" fillId="5" borderId="2" xfId="2" applyFont="1" applyFill="1" applyBorder="1" applyAlignment="1">
      <alignment horizontal="center" vertical="center" wrapText="1" readingOrder="1"/>
    </xf>
    <xf numFmtId="0" fontId="4" fillId="4" borderId="2" xfId="2" applyFont="1" applyFill="1" applyBorder="1" applyAlignment="1">
      <alignment horizontal="center" vertical="center" wrapText="1" readingOrder="1"/>
    </xf>
    <xf numFmtId="0" fontId="4" fillId="4" borderId="3" xfId="2" applyFont="1" applyFill="1" applyBorder="1" applyAlignment="1">
      <alignment horizontal="center" vertical="center" wrapText="1" readingOrder="1"/>
    </xf>
    <xf numFmtId="0" fontId="4" fillId="4" borderId="4" xfId="2" applyFont="1" applyFill="1" applyBorder="1" applyAlignment="1">
      <alignment horizontal="center" vertical="center" wrapText="1" readingOrder="1"/>
    </xf>
    <xf numFmtId="0" fontId="4" fillId="4" borderId="20" xfId="2" applyFont="1" applyFill="1" applyBorder="1" applyAlignment="1">
      <alignment horizontal="center" vertical="center" wrapText="1" readingOrder="1"/>
    </xf>
    <xf numFmtId="0" fontId="5" fillId="4" borderId="2" xfId="2" applyFont="1" applyFill="1" applyBorder="1" applyAlignment="1">
      <alignment horizontal="center" vertical="center" wrapText="1" readingOrder="1"/>
    </xf>
    <xf numFmtId="0" fontId="5" fillId="4" borderId="3" xfId="2" applyFont="1" applyFill="1" applyBorder="1" applyAlignment="1">
      <alignment horizontal="center" vertical="center" wrapText="1" readingOrder="1"/>
    </xf>
    <xf numFmtId="0" fontId="4" fillId="4" borderId="23" xfId="2" applyFont="1" applyFill="1" applyBorder="1" applyAlignment="1">
      <alignment horizontal="center" vertical="center" wrapText="1" readingOrder="1"/>
    </xf>
    <xf numFmtId="9" fontId="21" fillId="4" borderId="4" xfId="2" applyNumberFormat="1" applyFont="1" applyFill="1" applyBorder="1" applyAlignment="1">
      <alignment horizontal="center" vertical="center" wrapText="1" readingOrder="1"/>
    </xf>
    <xf numFmtId="9" fontId="22" fillId="4" borderId="4" xfId="2" applyNumberFormat="1" applyFont="1" applyFill="1" applyBorder="1" applyAlignment="1">
      <alignment horizontal="center" vertical="center" wrapText="1" readingOrder="1"/>
    </xf>
    <xf numFmtId="0" fontId="22" fillId="4" borderId="4" xfId="2" applyFont="1" applyFill="1" applyBorder="1" applyAlignment="1">
      <alignment horizontal="center" vertical="center" wrapText="1" readingOrder="1"/>
    </xf>
    <xf numFmtId="9" fontId="21" fillId="5" borderId="5" xfId="2" applyNumberFormat="1" applyFont="1" applyFill="1" applyBorder="1" applyAlignment="1">
      <alignment horizontal="center" vertical="center" wrapText="1" readingOrder="1"/>
    </xf>
    <xf numFmtId="0" fontId="22" fillId="5" borderId="5" xfId="2" applyFont="1" applyFill="1" applyBorder="1" applyAlignment="1">
      <alignment horizontal="center" vertical="center" wrapText="1" readingOrder="1"/>
    </xf>
    <xf numFmtId="0" fontId="22" fillId="3" borderId="28" xfId="2" applyFont="1" applyFill="1" applyBorder="1" applyAlignment="1">
      <alignment horizontal="center" vertical="center" wrapText="1" readingOrder="1"/>
    </xf>
    <xf numFmtId="0" fontId="22" fillId="3" borderId="2" xfId="2" applyNumberFormat="1" applyFont="1" applyFill="1" applyBorder="1" applyAlignment="1">
      <alignment horizontal="center" vertical="center" wrapText="1" readingOrder="1"/>
    </xf>
    <xf numFmtId="0" fontId="23" fillId="0" borderId="0" xfId="0" applyFont="1" applyAlignment="1">
      <alignment horizontal="justify" vertical="center" wrapText="1"/>
    </xf>
    <xf numFmtId="9" fontId="21" fillId="3" borderId="7" xfId="2" applyNumberFormat="1" applyFont="1" applyFill="1" applyBorder="1" applyAlignment="1">
      <alignment horizontal="center" vertical="center" wrapText="1" readingOrder="1"/>
    </xf>
    <xf numFmtId="9" fontId="21" fillId="3" borderId="29" xfId="2" applyNumberFormat="1" applyFont="1" applyFill="1" applyBorder="1" applyAlignment="1">
      <alignment horizontal="center" vertical="center" wrapText="1" readingOrder="1"/>
    </xf>
    <xf numFmtId="0" fontId="4" fillId="0" borderId="0" xfId="0" applyFont="1" applyBorder="1" applyAlignment="1">
      <alignment horizontal="center" vertical="center" wrapText="1"/>
    </xf>
    <xf numFmtId="0" fontId="12" fillId="0" borderId="1" xfId="0" applyFont="1" applyFill="1" applyBorder="1" applyAlignment="1">
      <alignment horizontal="center" vertical="center" wrapText="1"/>
    </xf>
    <xf numFmtId="0" fontId="25" fillId="0" borderId="1" xfId="0" applyFont="1" applyBorder="1" applyAlignment="1">
      <alignment horizontal="center" vertical="center" wrapText="1"/>
    </xf>
    <xf numFmtId="17" fontId="27"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29" fillId="0" borderId="1" xfId="0" applyFont="1" applyFill="1" applyBorder="1" applyAlignment="1">
      <alignment horizontal="left" vertical="center" wrapText="1" indent="1"/>
    </xf>
    <xf numFmtId="0" fontId="28" fillId="0" borderId="1" xfId="0" applyFont="1" applyFill="1" applyBorder="1" applyAlignment="1">
      <alignment horizontal="left" vertical="center" wrapText="1" indent="1"/>
    </xf>
    <xf numFmtId="167" fontId="28" fillId="0" borderId="1" xfId="0" applyNumberFormat="1" applyFont="1" applyFill="1" applyBorder="1" applyAlignment="1">
      <alignment horizontal="center" vertical="center" wrapText="1"/>
    </xf>
    <xf numFmtId="0" fontId="0" fillId="0" borderId="1" xfId="0" applyFont="1" applyFill="1" applyBorder="1" applyAlignment="1">
      <alignment horizontal="left" vertical="center" wrapText="1" indent="1"/>
    </xf>
    <xf numFmtId="0" fontId="30" fillId="0" borderId="1" xfId="0" applyFont="1" applyFill="1" applyBorder="1" applyAlignment="1">
      <alignment horizontal="center" vertical="center" wrapText="1"/>
    </xf>
    <xf numFmtId="0" fontId="30" fillId="0" borderId="1" xfId="0" quotePrefix="1" applyFont="1" applyBorder="1" applyAlignment="1">
      <alignment horizontal="center" vertical="center" wrapText="1"/>
    </xf>
    <xf numFmtId="0" fontId="30" fillId="0" borderId="1" xfId="0" applyFont="1" applyBorder="1" applyAlignment="1">
      <alignment horizontal="center" vertical="center" wrapText="1"/>
    </xf>
    <xf numFmtId="0" fontId="28" fillId="0" borderId="1" xfId="0" applyFont="1" applyBorder="1" applyAlignment="1">
      <alignment horizontal="left" vertical="center" wrapText="1" indent="1"/>
    </xf>
    <xf numFmtId="0" fontId="0" fillId="0" borderId="1" xfId="0" applyFont="1" applyFill="1" applyBorder="1" applyAlignment="1">
      <alignment vertical="center" wrapText="1"/>
    </xf>
    <xf numFmtId="0" fontId="30" fillId="0" borderId="1" xfId="0" applyFont="1" applyBorder="1" applyAlignment="1">
      <alignment vertical="center"/>
    </xf>
    <xf numFmtId="0" fontId="27" fillId="0" borderId="1" xfId="0" applyFont="1" applyFill="1" applyBorder="1" applyAlignment="1">
      <alignment vertical="center" wrapText="1"/>
    </xf>
    <xf numFmtId="0" fontId="0" fillId="0" borderId="1" xfId="0" applyFont="1" applyBorder="1" applyAlignment="1">
      <alignment vertical="center" wrapText="1"/>
    </xf>
    <xf numFmtId="0" fontId="25" fillId="0" borderId="1" xfId="0" applyFont="1" applyBorder="1" applyAlignment="1">
      <alignment vertical="center" wrapText="1"/>
    </xf>
    <xf numFmtId="0" fontId="31"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17" fontId="31" fillId="0" borderId="1" xfId="0" applyNumberFormat="1" applyFont="1" applyFill="1" applyBorder="1" applyAlignment="1">
      <alignment horizontal="center" vertical="center" wrapText="1"/>
    </xf>
    <xf numFmtId="0" fontId="31" fillId="0" borderId="1" xfId="0" applyFont="1" applyBorder="1" applyAlignment="1">
      <alignment horizontal="center" vertical="center" wrapText="1"/>
    </xf>
    <xf numFmtId="0" fontId="31" fillId="0" borderId="1" xfId="0" applyFont="1" applyBorder="1" applyAlignment="1">
      <alignment vertical="center" wrapText="1"/>
    </xf>
    <xf numFmtId="0" fontId="35" fillId="0" borderId="1" xfId="0" applyFont="1" applyFill="1" applyBorder="1" applyAlignment="1">
      <alignment horizontal="left" vertical="center" wrapText="1" indent="1"/>
    </xf>
    <xf numFmtId="0" fontId="31" fillId="0" borderId="1" xfId="0" applyFont="1" applyFill="1" applyBorder="1" applyAlignment="1">
      <alignment vertical="center" wrapText="1"/>
    </xf>
    <xf numFmtId="0" fontId="33" fillId="0" borderId="0" xfId="0" applyFont="1" applyBorder="1" applyAlignment="1">
      <alignment vertical="center" wrapText="1"/>
    </xf>
    <xf numFmtId="0" fontId="36" fillId="0" borderId="1" xfId="0" applyFont="1" applyFill="1" applyBorder="1" applyAlignment="1">
      <alignment horizontal="center" vertical="center" wrapText="1"/>
    </xf>
    <xf numFmtId="0" fontId="36" fillId="0" borderId="1" xfId="0" applyFont="1" applyFill="1" applyBorder="1" applyAlignment="1">
      <alignment horizontal="left" vertical="center" wrapText="1" indent="1"/>
    </xf>
    <xf numFmtId="0" fontId="31" fillId="0" borderId="2" xfId="0" applyFont="1" applyBorder="1" applyAlignment="1">
      <alignment horizontal="center" vertical="center" wrapText="1"/>
    </xf>
    <xf numFmtId="17" fontId="31" fillId="0" borderId="1" xfId="0" applyNumberFormat="1" applyFont="1" applyFill="1" applyBorder="1" applyAlignment="1">
      <alignment vertical="center" wrapText="1"/>
    </xf>
    <xf numFmtId="0" fontId="31" fillId="0" borderId="35" xfId="0" applyFont="1" applyBorder="1" applyAlignment="1">
      <alignment horizontal="left" vertical="center" wrapText="1"/>
    </xf>
    <xf numFmtId="0" fontId="31" fillId="0" borderId="0" xfId="0" applyFont="1" applyFill="1" applyBorder="1" applyAlignment="1">
      <alignment horizontal="center" vertical="center" wrapText="1"/>
    </xf>
    <xf numFmtId="167" fontId="31" fillId="0" borderId="0"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38" fillId="0" borderId="36" xfId="0" applyFont="1" applyBorder="1" applyAlignment="1">
      <alignment horizontal="center" vertical="center" wrapText="1"/>
    </xf>
    <xf numFmtId="0" fontId="38" fillId="0" borderId="0" xfId="0" applyFont="1" applyBorder="1" applyAlignment="1">
      <alignment horizontal="center" vertical="center" wrapText="1"/>
    </xf>
    <xf numFmtId="0" fontId="11" fillId="0" borderId="1" xfId="0" applyFont="1" applyFill="1" applyBorder="1" applyAlignment="1">
      <alignment horizontal="center" vertical="center" wrapText="1"/>
    </xf>
    <xf numFmtId="0" fontId="0" fillId="0" borderId="0" xfId="0" applyAlignment="1">
      <alignment wrapText="1"/>
    </xf>
    <xf numFmtId="0" fontId="36" fillId="0" borderId="19" xfId="0" applyFont="1" applyBorder="1" applyAlignment="1">
      <alignment horizontal="left" vertical="center" wrapText="1"/>
    </xf>
    <xf numFmtId="0" fontId="36" fillId="0" borderId="35" xfId="0" applyFont="1" applyBorder="1" applyAlignment="1">
      <alignment horizontal="left" vertical="center" wrapText="1"/>
    </xf>
    <xf numFmtId="0" fontId="36" fillId="0" borderId="2" xfId="0" applyFont="1" applyFill="1" applyBorder="1" applyAlignment="1">
      <alignment horizontal="left" vertical="center" wrapText="1"/>
    </xf>
    <xf numFmtId="0" fontId="0" fillId="0" borderId="1" xfId="0" applyBorder="1"/>
    <xf numFmtId="0" fontId="0" fillId="0" borderId="33" xfId="0" applyBorder="1"/>
    <xf numFmtId="0" fontId="0" fillId="0" borderId="34" xfId="0" applyBorder="1"/>
    <xf numFmtId="0" fontId="0" fillId="0" borderId="25" xfId="0" applyBorder="1"/>
    <xf numFmtId="0" fontId="11" fillId="0" borderId="38" xfId="0" applyFont="1" applyFill="1" applyBorder="1" applyAlignment="1">
      <alignment horizontal="center" vertical="center" wrapText="1"/>
    </xf>
    <xf numFmtId="0" fontId="0" fillId="0" borderId="1" xfId="0" applyBorder="1" applyAlignment="1">
      <alignment horizontal="center" vertical="center"/>
    </xf>
    <xf numFmtId="0" fontId="38" fillId="0" borderId="10" xfId="0" applyFont="1" applyBorder="1" applyAlignment="1">
      <alignment horizontal="center" vertical="center" wrapText="1"/>
    </xf>
    <xf numFmtId="0" fontId="42" fillId="0" borderId="25" xfId="0" applyFont="1" applyFill="1" applyBorder="1" applyAlignment="1">
      <alignment horizontal="center" vertical="center" wrapText="1"/>
    </xf>
    <xf numFmtId="0" fontId="43" fillId="0" borderId="40" xfId="0" applyFont="1" applyBorder="1" applyAlignment="1">
      <alignment vertical="center" textRotation="180"/>
    </xf>
    <xf numFmtId="0" fontId="31" fillId="0" borderId="38" xfId="0" applyFont="1" applyFill="1" applyBorder="1" applyAlignment="1">
      <alignment horizontal="center" vertical="center" wrapText="1"/>
    </xf>
    <xf numFmtId="0" fontId="11" fillId="0" borderId="38" xfId="0" applyFont="1" applyFill="1" applyBorder="1" applyAlignment="1">
      <alignment horizontal="center" vertical="center"/>
    </xf>
    <xf numFmtId="0" fontId="42" fillId="0" borderId="39" xfId="0" applyFont="1" applyFill="1" applyBorder="1" applyAlignment="1">
      <alignment horizontal="center" vertical="center" wrapText="1"/>
    </xf>
    <xf numFmtId="0" fontId="31" fillId="0" borderId="33" xfId="0" applyFont="1" applyFill="1" applyBorder="1" applyAlignment="1">
      <alignment vertical="center" wrapText="1"/>
    </xf>
    <xf numFmtId="0" fontId="11" fillId="0" borderId="1" xfId="0" applyFont="1" applyFill="1" applyBorder="1" applyAlignment="1">
      <alignment vertical="center" wrapText="1"/>
    </xf>
    <xf numFmtId="0" fontId="31" fillId="0" borderId="32" xfId="0" applyFont="1" applyBorder="1" applyAlignment="1">
      <alignment vertical="center" wrapText="1"/>
    </xf>
    <xf numFmtId="0" fontId="42" fillId="0" borderId="22" xfId="0" applyFont="1" applyFill="1" applyBorder="1" applyAlignment="1">
      <alignment vertical="center" wrapText="1"/>
    </xf>
    <xf numFmtId="0" fontId="42" fillId="0" borderId="34"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45" fillId="0" borderId="1" xfId="0" applyFont="1" applyBorder="1" applyAlignment="1">
      <alignment horizontal="center" vertical="center"/>
    </xf>
    <xf numFmtId="0" fontId="31" fillId="0" borderId="37" xfId="0" applyFont="1" applyBorder="1" applyAlignment="1">
      <alignment horizontal="left" vertical="center" wrapText="1"/>
    </xf>
    <xf numFmtId="0" fontId="0" fillId="0" borderId="2" xfId="0" applyBorder="1" applyAlignment="1">
      <alignment horizontal="center" vertical="center"/>
    </xf>
    <xf numFmtId="0" fontId="31" fillId="0" borderId="33" xfId="0" applyFont="1" applyFill="1" applyBorder="1" applyAlignment="1">
      <alignment horizontal="center" vertical="center" wrapText="1"/>
    </xf>
    <xf numFmtId="0" fontId="31" fillId="0" borderId="38" xfId="0" applyFont="1" applyFill="1" applyBorder="1" applyAlignment="1">
      <alignment vertical="center" wrapText="1"/>
    </xf>
    <xf numFmtId="0" fontId="11" fillId="0" borderId="33" xfId="0" applyFont="1" applyFill="1" applyBorder="1" applyAlignment="1">
      <alignment horizontal="center" vertical="center" wrapText="1"/>
    </xf>
    <xf numFmtId="0" fontId="0" fillId="0" borderId="33" xfId="0" applyBorder="1" applyAlignment="1">
      <alignment horizontal="center" vertical="center"/>
    </xf>
    <xf numFmtId="0" fontId="0" fillId="0" borderId="38" xfId="0" applyBorder="1" applyAlignment="1">
      <alignment horizontal="center" vertical="center"/>
    </xf>
    <xf numFmtId="0" fontId="0" fillId="0" borderId="33" xfId="0" applyBorder="1" applyAlignment="1">
      <alignment horizontal="center" vertical="center" wrapText="1"/>
    </xf>
    <xf numFmtId="0" fontId="0" fillId="0" borderId="1" xfId="0" applyBorder="1" applyAlignment="1">
      <alignment horizontal="center" vertical="center" wrapText="1"/>
    </xf>
    <xf numFmtId="0" fontId="0" fillId="0" borderId="38" xfId="0" applyBorder="1" applyAlignment="1">
      <alignment horizontal="center" vertical="center" wrapText="1"/>
    </xf>
    <xf numFmtId="0" fontId="47" fillId="0" borderId="41" xfId="0" applyFont="1" applyBorder="1" applyAlignment="1">
      <alignment horizontal="center" vertical="center" wrapText="1"/>
    </xf>
    <xf numFmtId="0" fontId="0" fillId="0" borderId="33" xfId="0" applyBorder="1" applyAlignment="1">
      <alignment wrapText="1"/>
    </xf>
    <xf numFmtId="0" fontId="0" fillId="0" borderId="34" xfId="0" applyBorder="1" applyAlignment="1">
      <alignment wrapText="1"/>
    </xf>
    <xf numFmtId="0" fontId="0" fillId="0" borderId="1" xfId="0" applyBorder="1" applyAlignment="1">
      <alignment wrapText="1"/>
    </xf>
    <xf numFmtId="0" fontId="0" fillId="0" borderId="25" xfId="0" applyBorder="1" applyAlignment="1">
      <alignment wrapText="1"/>
    </xf>
    <xf numFmtId="0" fontId="49" fillId="0" borderId="35" xfId="0" applyFont="1" applyBorder="1" applyAlignment="1">
      <alignment horizontal="center" vertical="center" wrapText="1"/>
    </xf>
    <xf numFmtId="0" fontId="49" fillId="0" borderId="1" xfId="0" applyFont="1" applyFill="1" applyBorder="1" applyAlignment="1">
      <alignment horizontal="center" vertical="center" wrapText="1"/>
    </xf>
    <xf numFmtId="17" fontId="49" fillId="0" borderId="1" xfId="0" applyNumberFormat="1" applyFont="1" applyFill="1" applyBorder="1" applyAlignment="1">
      <alignment horizontal="left" vertical="center" wrapText="1"/>
    </xf>
    <xf numFmtId="17" fontId="49" fillId="0" borderId="1" xfId="0" applyNumberFormat="1" applyFont="1" applyFill="1" applyBorder="1" applyAlignment="1">
      <alignment horizontal="center" vertical="center" wrapText="1"/>
    </xf>
    <xf numFmtId="167" fontId="49" fillId="0" borderId="1" xfId="0" applyNumberFormat="1" applyFont="1" applyFill="1" applyBorder="1" applyAlignment="1">
      <alignment horizontal="center" vertical="center" wrapText="1"/>
    </xf>
    <xf numFmtId="0" fontId="49" fillId="0" borderId="1" xfId="0" applyFont="1" applyFill="1" applyBorder="1" applyAlignment="1">
      <alignment horizontal="left" vertical="center" wrapText="1"/>
    </xf>
    <xf numFmtId="0" fontId="51" fillId="0" borderId="35" xfId="0" applyFont="1" applyBorder="1" applyAlignment="1">
      <alignment horizontal="justify" vertical="center" wrapText="1"/>
    </xf>
    <xf numFmtId="0" fontId="49" fillId="0" borderId="1" xfId="0" applyFont="1" applyBorder="1" applyAlignment="1">
      <alignment horizontal="left" vertical="center" wrapText="1"/>
    </xf>
    <xf numFmtId="0" fontId="50" fillId="0" borderId="1" xfId="0" applyFont="1" applyFill="1" applyBorder="1" applyAlignment="1">
      <alignment horizontal="center" vertical="center" wrapText="1"/>
    </xf>
    <xf numFmtId="0" fontId="51" fillId="0" borderId="25" xfId="0" applyFont="1" applyFill="1" applyBorder="1" applyAlignment="1">
      <alignment horizontal="center" vertical="center" wrapText="1"/>
    </xf>
    <xf numFmtId="0" fontId="0" fillId="0" borderId="20" xfId="0" applyBorder="1" applyAlignment="1">
      <alignment wrapText="1"/>
    </xf>
    <xf numFmtId="0" fontId="0" fillId="0" borderId="52" xfId="0" applyBorder="1" applyAlignment="1">
      <alignment wrapText="1"/>
    </xf>
    <xf numFmtId="0" fontId="0" fillId="0" borderId="13" xfId="0" applyBorder="1" applyAlignment="1">
      <alignment wrapText="1"/>
    </xf>
    <xf numFmtId="0" fontId="0" fillId="0" borderId="15" xfId="0" applyBorder="1" applyAlignment="1">
      <alignment wrapText="1"/>
    </xf>
    <xf numFmtId="0" fontId="11" fillId="0" borderId="1" xfId="0" applyFont="1" applyBorder="1" applyAlignment="1">
      <alignment horizontal="left" vertical="center" wrapText="1"/>
    </xf>
    <xf numFmtId="0" fontId="31" fillId="11" borderId="0" xfId="0" applyFont="1" applyFill="1" applyAlignment="1">
      <alignment horizontal="left" vertical="center" wrapText="1"/>
    </xf>
    <xf numFmtId="0" fontId="31" fillId="11" borderId="1" xfId="0" applyFont="1" applyFill="1" applyBorder="1" applyAlignment="1">
      <alignment horizontal="left" vertical="center" wrapText="1"/>
    </xf>
    <xf numFmtId="0" fontId="11" fillId="11" borderId="1" xfId="0" applyFont="1" applyFill="1" applyBorder="1" applyAlignment="1">
      <alignment horizontal="center" vertical="center" wrapText="1"/>
    </xf>
    <xf numFmtId="0" fontId="54" fillId="0" borderId="1" xfId="0" applyFont="1" applyBorder="1" applyAlignment="1">
      <alignment horizontal="left" wrapText="1"/>
    </xf>
    <xf numFmtId="0" fontId="31" fillId="0" borderId="1" xfId="0" applyFont="1" applyFill="1" applyBorder="1" applyAlignment="1">
      <alignment horizontal="center" vertical="center" wrapText="1"/>
    </xf>
    <xf numFmtId="0" fontId="50" fillId="0" borderId="1" xfId="0" applyFont="1" applyFill="1" applyBorder="1" applyAlignment="1">
      <alignment horizontal="center" vertical="center" wrapText="1"/>
    </xf>
    <xf numFmtId="0" fontId="51" fillId="0" borderId="25" xfId="0" applyFont="1" applyFill="1" applyBorder="1" applyAlignment="1">
      <alignment horizontal="center" vertical="center" wrapText="1"/>
    </xf>
    <xf numFmtId="0" fontId="50" fillId="0" borderId="38" xfId="0" applyFont="1" applyFill="1" applyBorder="1" applyAlignment="1">
      <alignment horizontal="center" vertical="center" wrapText="1"/>
    </xf>
    <xf numFmtId="17" fontId="49" fillId="0" borderId="38" xfId="0" applyNumberFormat="1" applyFont="1" applyFill="1" applyBorder="1" applyAlignment="1">
      <alignment horizontal="left" vertical="center" wrapText="1"/>
    </xf>
    <xf numFmtId="0" fontId="41" fillId="0" borderId="3" xfId="0" applyFont="1" applyFill="1" applyBorder="1" applyAlignment="1">
      <alignment horizontal="center" vertical="center" wrapText="1"/>
    </xf>
    <xf numFmtId="0" fontId="31" fillId="0" borderId="1" xfId="0" applyFont="1" applyFill="1" applyBorder="1" applyAlignment="1">
      <alignment horizontal="left" vertical="center" wrapText="1"/>
    </xf>
    <xf numFmtId="0" fontId="31" fillId="0" borderId="35" xfId="0" applyFont="1" applyBorder="1" applyAlignment="1">
      <alignment vertical="center" wrapText="1"/>
    </xf>
    <xf numFmtId="0" fontId="31" fillId="0" borderId="35" xfId="0" applyFont="1" applyFill="1" applyBorder="1" applyAlignment="1">
      <alignment vertical="center" wrapText="1"/>
    </xf>
    <xf numFmtId="0" fontId="31" fillId="0" borderId="35" xfId="0" applyFont="1" applyFill="1" applyBorder="1" applyAlignment="1">
      <alignment horizontal="left" vertical="center" wrapText="1"/>
    </xf>
    <xf numFmtId="0" fontId="11" fillId="0" borderId="40" xfId="0" applyFont="1" applyBorder="1" applyAlignment="1">
      <alignment vertical="center" wrapText="1"/>
    </xf>
    <xf numFmtId="0" fontId="11" fillId="0" borderId="0" xfId="0" applyFont="1" applyAlignment="1">
      <alignment wrapText="1"/>
    </xf>
    <xf numFmtId="0" fontId="31" fillId="0" borderId="49" xfId="0" applyFont="1" applyBorder="1" applyAlignment="1">
      <alignment vertical="center" wrapText="1"/>
    </xf>
    <xf numFmtId="0" fontId="31" fillId="0" borderId="50" xfId="0" applyFont="1" applyFill="1" applyBorder="1" applyAlignment="1">
      <alignment vertical="center" wrapText="1"/>
    </xf>
    <xf numFmtId="0" fontId="31" fillId="0" borderId="50" xfId="0" applyFont="1" applyBorder="1" applyAlignment="1">
      <alignment horizontal="left" vertical="center" wrapText="1"/>
    </xf>
    <xf numFmtId="0" fontId="31" fillId="0" borderId="50" xfId="0" applyFont="1" applyFill="1" applyBorder="1" applyAlignment="1">
      <alignment horizontal="left" vertical="center" wrapText="1"/>
    </xf>
    <xf numFmtId="0" fontId="31" fillId="0" borderId="56" xfId="0" applyFont="1" applyBorder="1" applyAlignment="1">
      <alignment horizontal="left" vertical="center" wrapText="1"/>
    </xf>
    <xf numFmtId="0" fontId="49" fillId="0" borderId="1" xfId="0" applyFont="1" applyFill="1" applyBorder="1" applyAlignment="1">
      <alignment vertical="center" wrapText="1"/>
    </xf>
    <xf numFmtId="0" fontId="49" fillId="0" borderId="2" xfId="0" applyFont="1" applyFill="1" applyBorder="1" applyAlignment="1">
      <alignment vertical="center" wrapText="1"/>
    </xf>
    <xf numFmtId="17" fontId="49" fillId="0" borderId="1" xfId="0" applyNumberFormat="1" applyFont="1" applyFill="1" applyBorder="1" applyAlignment="1">
      <alignment vertical="center" wrapText="1"/>
    </xf>
    <xf numFmtId="0" fontId="49" fillId="0" borderId="35" xfId="0" applyFont="1" applyFill="1" applyBorder="1" applyAlignment="1">
      <alignment horizontal="left" vertical="center" wrapText="1"/>
    </xf>
    <xf numFmtId="0" fontId="11" fillId="0" borderId="33" xfId="0" applyFont="1" applyBorder="1" applyAlignment="1">
      <alignment horizontal="center" vertical="center" wrapText="1"/>
    </xf>
    <xf numFmtId="0" fontId="11" fillId="0" borderId="38" xfId="0" applyFont="1" applyBorder="1" applyAlignment="1">
      <alignment horizontal="center" vertical="center" wrapText="1"/>
    </xf>
    <xf numFmtId="0" fontId="31" fillId="0" borderId="32" xfId="0" applyFont="1" applyFill="1" applyBorder="1" applyAlignment="1">
      <alignment vertical="center" wrapText="1"/>
    </xf>
    <xf numFmtId="0" fontId="31" fillId="0" borderId="37" xfId="0" applyFont="1" applyFill="1" applyBorder="1" applyAlignment="1">
      <alignment vertical="center" wrapText="1"/>
    </xf>
    <xf numFmtId="0" fontId="55" fillId="0" borderId="32" xfId="0" applyFont="1" applyBorder="1" applyAlignment="1">
      <alignment horizontal="center" vertical="center" wrapText="1"/>
    </xf>
    <xf numFmtId="0" fontId="55" fillId="0" borderId="33" xfId="0" applyFont="1" applyBorder="1" applyAlignment="1">
      <alignment horizontal="center" vertical="center" wrapText="1"/>
    </xf>
    <xf numFmtId="17" fontId="57" fillId="0" borderId="1" xfId="0" applyNumberFormat="1" applyFont="1" applyBorder="1" applyAlignment="1">
      <alignment horizontal="center" vertical="center" wrapText="1"/>
    </xf>
    <xf numFmtId="0" fontId="57" fillId="0" borderId="1" xfId="0" applyFont="1" applyBorder="1" applyAlignment="1">
      <alignment horizontal="left" vertical="center" wrapText="1"/>
    </xf>
    <xf numFmtId="0" fontId="57" fillId="0" borderId="1" xfId="0" applyFont="1" applyFill="1" applyBorder="1" applyAlignment="1">
      <alignment horizontal="center" vertical="center" wrapText="1"/>
    </xf>
    <xf numFmtId="0" fontId="57" fillId="0" borderId="1" xfId="0" applyFont="1" applyBorder="1" applyAlignment="1">
      <alignment horizontal="center" vertical="center" wrapText="1"/>
    </xf>
    <xf numFmtId="0" fontId="4" fillId="0" borderId="25" xfId="0" applyFont="1" applyBorder="1" applyAlignment="1">
      <alignment horizontal="justify" vertical="center" wrapText="1"/>
    </xf>
    <xf numFmtId="0" fontId="11" fillId="0" borderId="37" xfId="0" applyFont="1" applyBorder="1" applyAlignment="1">
      <alignment horizontal="left" vertical="center" wrapText="1"/>
    </xf>
    <xf numFmtId="0" fontId="57" fillId="0" borderId="38" xfId="0" applyFont="1" applyBorder="1" applyAlignment="1">
      <alignment horizontal="left" vertical="center" wrapText="1"/>
    </xf>
    <xf numFmtId="0" fontId="57" fillId="0" borderId="38" xfId="0" applyFont="1" applyBorder="1" applyAlignment="1">
      <alignment horizontal="center" vertical="center" wrapText="1"/>
    </xf>
    <xf numFmtId="17" fontId="57" fillId="0" borderId="38" xfId="0" applyNumberFormat="1" applyFont="1" applyBorder="1" applyAlignment="1">
      <alignment horizontal="center" vertical="center" wrapText="1"/>
    </xf>
    <xf numFmtId="0" fontId="57" fillId="0" borderId="38" xfId="0" applyFont="1" applyFill="1" applyBorder="1" applyAlignment="1">
      <alignment horizontal="center" vertical="center" wrapText="1"/>
    </xf>
    <xf numFmtId="0" fontId="4" fillId="0" borderId="39" xfId="0" applyFont="1" applyBorder="1" applyAlignment="1">
      <alignment horizontal="justify" vertical="center" wrapText="1"/>
    </xf>
    <xf numFmtId="0" fontId="56" fillId="0" borderId="34" xfId="0" applyFont="1" applyFill="1" applyBorder="1" applyAlignment="1">
      <alignment horizontal="center" vertical="center" wrapText="1"/>
    </xf>
    <xf numFmtId="0" fontId="63" fillId="11" borderId="0" xfId="0" applyFont="1" applyFill="1" applyAlignment="1">
      <alignment wrapText="1"/>
    </xf>
    <xf numFmtId="0" fontId="31" fillId="0" borderId="1" xfId="0" applyFont="1" applyFill="1" applyBorder="1" applyAlignment="1">
      <alignment horizontal="center" vertical="center" wrapText="1"/>
    </xf>
    <xf numFmtId="0" fontId="31" fillId="0" borderId="1" xfId="0" applyFont="1" applyBorder="1" applyAlignment="1">
      <alignment vertical="center" wrapText="1"/>
    </xf>
    <xf numFmtId="0" fontId="31" fillId="0" borderId="1" xfId="0" applyFont="1" applyFill="1" applyBorder="1" applyAlignment="1">
      <alignment vertical="center" wrapText="1"/>
    </xf>
    <xf numFmtId="17" fontId="31" fillId="0" borderId="1" xfId="0" applyNumberFormat="1" applyFont="1" applyFill="1" applyBorder="1" applyAlignment="1">
      <alignment vertical="center" wrapText="1"/>
    </xf>
    <xf numFmtId="0" fontId="31" fillId="0" borderId="35" xfId="0" applyFont="1" applyBorder="1" applyAlignment="1">
      <alignment horizontal="left" vertical="center" wrapText="1"/>
    </xf>
    <xf numFmtId="0" fontId="11" fillId="0" borderId="1" xfId="0" applyFont="1" applyFill="1" applyBorder="1" applyAlignment="1">
      <alignment horizontal="center" vertical="center" wrapText="1"/>
    </xf>
    <xf numFmtId="0" fontId="4" fillId="0" borderId="25" xfId="0" applyFont="1" applyFill="1" applyBorder="1" applyAlignment="1">
      <alignment horizontal="center" vertical="center" wrapText="1"/>
    </xf>
    <xf numFmtId="17" fontId="31" fillId="0" borderId="1" xfId="0" applyNumberFormat="1" applyFont="1" applyFill="1" applyBorder="1" applyAlignment="1">
      <alignment horizontal="left" vertical="center" wrapText="1"/>
    </xf>
    <xf numFmtId="0" fontId="55" fillId="0" borderId="26" xfId="0" applyFont="1" applyBorder="1" applyAlignment="1">
      <alignment horizontal="center" vertical="center" wrapText="1"/>
    </xf>
    <xf numFmtId="0" fontId="55" fillId="0" borderId="5" xfId="0" applyFont="1" applyBorder="1" applyAlignment="1">
      <alignment horizontal="center" vertical="center" wrapText="1"/>
    </xf>
    <xf numFmtId="0" fontId="56" fillId="0" borderId="27" xfId="0" applyFont="1" applyFill="1" applyBorder="1" applyAlignment="1">
      <alignment horizontal="center" vertical="center" wrapText="1"/>
    </xf>
    <xf numFmtId="0" fontId="31" fillId="0" borderId="32" xfId="0" applyFont="1" applyBorder="1" applyAlignment="1">
      <alignment horizontal="left" vertical="center" wrapText="1"/>
    </xf>
    <xf numFmtId="0" fontId="11" fillId="0" borderId="33" xfId="0" applyFont="1" applyFill="1" applyBorder="1" applyAlignment="1">
      <alignment horizontal="center" vertical="center" wrapText="1"/>
    </xf>
    <xf numFmtId="167" fontId="31" fillId="0" borderId="1" xfId="0" applyNumberFormat="1" applyFont="1" applyFill="1" applyBorder="1" applyAlignment="1">
      <alignment vertical="center" wrapText="1"/>
    </xf>
    <xf numFmtId="0" fontId="4" fillId="0" borderId="25" xfId="0" applyFont="1" applyFill="1" applyBorder="1" applyAlignment="1">
      <alignment vertical="center" wrapText="1"/>
    </xf>
    <xf numFmtId="0" fontId="0" fillId="11" borderId="0" xfId="0" applyFill="1" applyAlignment="1">
      <alignment wrapText="1"/>
    </xf>
    <xf numFmtId="0" fontId="0" fillId="0" borderId="0" xfId="0"/>
    <xf numFmtId="0" fontId="31" fillId="0" borderId="1" xfId="0" applyFont="1" applyFill="1" applyBorder="1" applyAlignment="1">
      <alignment horizontal="center" vertical="center" wrapText="1"/>
    </xf>
    <xf numFmtId="0" fontId="31" fillId="0" borderId="1" xfId="0" applyFont="1" applyFill="1" applyBorder="1" applyAlignment="1">
      <alignment vertical="center" wrapText="1"/>
    </xf>
    <xf numFmtId="0" fontId="31" fillId="0" borderId="35" xfId="0" applyFont="1" applyBorder="1" applyAlignment="1">
      <alignment horizontal="left" vertical="center" wrapText="1"/>
    </xf>
    <xf numFmtId="0" fontId="11" fillId="0" borderId="1" xfId="0" applyFont="1" applyFill="1" applyBorder="1" applyAlignment="1">
      <alignment horizontal="center" vertical="center"/>
    </xf>
    <xf numFmtId="0" fontId="4" fillId="0" borderId="1" xfId="0" applyFont="1" applyBorder="1" applyAlignment="1">
      <alignment horizontal="justify" vertical="center" wrapText="1"/>
    </xf>
    <xf numFmtId="0" fontId="4" fillId="0" borderId="1" xfId="0" applyFont="1" applyBorder="1" applyAlignment="1">
      <alignment horizontal="center" vertical="center" wrapText="1"/>
    </xf>
    <xf numFmtId="17" fontId="49" fillId="0" borderId="1" xfId="0" applyNumberFormat="1" applyFont="1" applyFill="1" applyBorder="1" applyAlignment="1">
      <alignment horizontal="left" vertical="center" wrapText="1"/>
    </xf>
    <xf numFmtId="0" fontId="49" fillId="0" borderId="1" xfId="0" applyFont="1" applyBorder="1" applyAlignment="1">
      <alignment horizontal="left" vertical="center" wrapText="1"/>
    </xf>
    <xf numFmtId="0" fontId="51" fillId="0" borderId="1" xfId="0" applyFont="1" applyFill="1" applyBorder="1" applyAlignment="1">
      <alignment horizontal="left" vertical="center" wrapText="1"/>
    </xf>
    <xf numFmtId="0" fontId="49" fillId="0" borderId="1" xfId="0" applyFont="1" applyFill="1" applyBorder="1" applyAlignment="1">
      <alignment horizontal="left" vertical="center" wrapText="1"/>
    </xf>
    <xf numFmtId="0" fontId="50"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9" fontId="4" fillId="0" borderId="1" xfId="0" applyNumberFormat="1" applyFont="1" applyBorder="1" applyAlignment="1">
      <alignment horizontal="justify" vertical="center" wrapText="1"/>
    </xf>
    <xf numFmtId="0" fontId="11" fillId="0" borderId="1" xfId="0" applyFont="1" applyBorder="1" applyAlignment="1">
      <alignment horizontal="center" vertical="center" wrapText="1"/>
    </xf>
    <xf numFmtId="0" fontId="11" fillId="0" borderId="1" xfId="0" applyFont="1" applyFill="1" applyBorder="1" applyAlignment="1">
      <alignment horizontal="center" vertical="center" wrapText="1"/>
    </xf>
    <xf numFmtId="167" fontId="49" fillId="0" borderId="1" xfId="0" applyNumberFormat="1" applyFont="1" applyFill="1" applyBorder="1" applyAlignment="1">
      <alignment horizontal="left" vertical="center" wrapText="1"/>
    </xf>
    <xf numFmtId="0" fontId="47" fillId="0" borderId="44" xfId="0" applyFont="1" applyBorder="1" applyAlignment="1">
      <alignment vertical="center" wrapText="1"/>
    </xf>
    <xf numFmtId="0" fontId="46" fillId="0" borderId="44" xfId="0" applyFont="1" applyBorder="1" applyAlignment="1">
      <alignment vertical="center" wrapText="1"/>
    </xf>
    <xf numFmtId="0" fontId="46" fillId="0" borderId="4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1" xfId="0" applyFont="1" applyBorder="1" applyAlignment="1">
      <alignment vertical="center" wrapText="1"/>
    </xf>
    <xf numFmtId="0" fontId="47" fillId="0" borderId="35" xfId="0" applyFont="1" applyBorder="1" applyAlignment="1">
      <alignment vertical="center" wrapText="1"/>
    </xf>
    <xf numFmtId="0" fontId="47" fillId="0" borderId="37" xfId="0" applyFont="1" applyBorder="1" applyAlignment="1">
      <alignment vertical="center" wrapText="1"/>
    </xf>
    <xf numFmtId="0" fontId="47" fillId="0" borderId="38" xfId="0" applyFont="1" applyBorder="1" applyAlignment="1">
      <alignment vertical="center" wrapText="1"/>
    </xf>
    <xf numFmtId="0" fontId="47" fillId="0" borderId="38" xfId="0" applyFont="1" applyBorder="1" applyAlignment="1">
      <alignment horizontal="center" vertical="center" wrapText="1"/>
    </xf>
    <xf numFmtId="0" fontId="47" fillId="0" borderId="39" xfId="0" applyFont="1" applyBorder="1" applyAlignment="1">
      <alignment vertical="center" wrapText="1"/>
    </xf>
    <xf numFmtId="0" fontId="46" fillId="0" borderId="48" xfId="0" applyFont="1" applyBorder="1" applyAlignment="1">
      <alignment horizontal="center" vertical="center" wrapText="1"/>
    </xf>
    <xf numFmtId="0" fontId="47" fillId="0" borderId="32" xfId="0" applyFont="1" applyBorder="1" applyAlignment="1">
      <alignment horizontal="justify" vertical="center" wrapText="1"/>
    </xf>
    <xf numFmtId="0" fontId="47" fillId="0" borderId="33" xfId="0" applyFont="1" applyBorder="1" applyAlignment="1">
      <alignment horizontal="justify" vertical="center" wrapText="1"/>
    </xf>
    <xf numFmtId="0" fontId="47" fillId="0" borderId="33" xfId="0" applyFont="1" applyBorder="1" applyAlignment="1">
      <alignment horizontal="center" vertical="center" wrapText="1"/>
    </xf>
    <xf numFmtId="0" fontId="46" fillId="0" borderId="33" xfId="0" applyFont="1" applyBorder="1" applyAlignment="1">
      <alignment horizontal="center" vertical="center" wrapText="1"/>
    </xf>
    <xf numFmtId="0" fontId="47" fillId="0" borderId="34" xfId="0" applyFont="1" applyBorder="1" applyAlignment="1">
      <alignment horizontal="center" vertical="center" wrapText="1"/>
    </xf>
    <xf numFmtId="0" fontId="47" fillId="0" borderId="35" xfId="0" applyFont="1" applyBorder="1" applyAlignment="1">
      <alignment horizontal="justify" vertical="center" wrapText="1"/>
    </xf>
    <xf numFmtId="0" fontId="47" fillId="0" borderId="1" xfId="0" applyFont="1" applyBorder="1" applyAlignment="1">
      <alignment horizontal="justify" vertical="center" wrapText="1"/>
    </xf>
    <xf numFmtId="0" fontId="47" fillId="0" borderId="25" xfId="0" applyFont="1" applyBorder="1" applyAlignment="1">
      <alignment horizontal="center" vertical="center" wrapText="1"/>
    </xf>
    <xf numFmtId="0" fontId="47" fillId="0" borderId="25" xfId="0" applyFont="1" applyBorder="1" applyAlignment="1">
      <alignment vertical="center" wrapText="1"/>
    </xf>
    <xf numFmtId="0" fontId="46" fillId="0" borderId="1" xfId="0" applyFont="1" applyBorder="1" applyAlignment="1">
      <alignment vertical="center" wrapText="1"/>
    </xf>
    <xf numFmtId="0" fontId="59" fillId="0" borderId="0" xfId="0" applyFont="1" applyAlignment="1">
      <alignment horizontal="center" vertical="center" wrapText="1"/>
    </xf>
    <xf numFmtId="17" fontId="49" fillId="0" borderId="1" xfId="0" applyNumberFormat="1" applyFont="1" applyFill="1" applyBorder="1" applyAlignment="1">
      <alignment horizontal="left" vertical="center" wrapText="1"/>
    </xf>
    <xf numFmtId="0" fontId="49" fillId="0" borderId="35" xfId="0" applyFont="1" applyBorder="1" applyAlignment="1">
      <alignment horizontal="left" vertical="center" wrapText="1"/>
    </xf>
    <xf numFmtId="0" fontId="59" fillId="0" borderId="0" xfId="0" applyFont="1" applyAlignment="1">
      <alignment horizontal="left" vertical="center" wrapText="1"/>
    </xf>
    <xf numFmtId="0" fontId="0" fillId="0" borderId="0" xfId="0" applyAlignment="1">
      <alignment horizontal="left" wrapText="1"/>
    </xf>
    <xf numFmtId="0" fontId="59" fillId="0" borderId="0" xfId="0" applyFont="1" applyBorder="1" applyAlignment="1">
      <alignment horizontal="left" vertical="center" wrapText="1"/>
    </xf>
    <xf numFmtId="0" fontId="60" fillId="0" borderId="0" xfId="0" applyFont="1" applyAlignment="1">
      <alignment horizontal="left" vertical="center" wrapText="1"/>
    </xf>
    <xf numFmtId="0" fontId="59" fillId="0" borderId="0" xfId="0" applyFont="1" applyFill="1" applyAlignment="1">
      <alignment horizontal="left" vertical="center" wrapText="1"/>
    </xf>
    <xf numFmtId="0" fontId="49" fillId="0" borderId="33" xfId="0" applyFont="1" applyFill="1" applyBorder="1" applyAlignment="1">
      <alignment horizontal="left" vertical="center" wrapText="1"/>
    </xf>
    <xf numFmtId="17" fontId="49" fillId="0" borderId="33" xfId="0" applyNumberFormat="1" applyFont="1" applyFill="1" applyBorder="1" applyAlignment="1">
      <alignment horizontal="left" vertical="center" wrapText="1"/>
    </xf>
    <xf numFmtId="0" fontId="50" fillId="0" borderId="34"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51" fillId="0" borderId="35" xfId="0" applyFont="1" applyBorder="1" applyAlignment="1">
      <alignment horizontal="left" vertical="center" wrapText="1"/>
    </xf>
    <xf numFmtId="0" fontId="51" fillId="0" borderId="37" xfId="0" applyFont="1" applyBorder="1" applyAlignment="1">
      <alignment horizontal="left" vertical="center" wrapText="1"/>
    </xf>
    <xf numFmtId="0" fontId="49" fillId="0" borderId="38" xfId="0" applyFont="1" applyBorder="1" applyAlignment="1">
      <alignment horizontal="left" vertical="center" wrapText="1"/>
    </xf>
    <xf numFmtId="0" fontId="49" fillId="0" borderId="38" xfId="0" applyFont="1" applyFill="1" applyBorder="1" applyAlignment="1">
      <alignment horizontal="left" vertical="center" wrapText="1"/>
    </xf>
    <xf numFmtId="167" fontId="49" fillId="0" borderId="38" xfId="0" applyNumberFormat="1" applyFont="1" applyFill="1" applyBorder="1" applyAlignment="1">
      <alignment horizontal="left" vertical="center" wrapText="1"/>
    </xf>
    <xf numFmtId="0" fontId="50" fillId="0" borderId="39" xfId="0" applyFont="1" applyFill="1" applyBorder="1" applyAlignment="1">
      <alignment horizontal="left" vertical="center" wrapText="1"/>
    </xf>
    <xf numFmtId="0" fontId="50" fillId="0" borderId="33" xfId="0" applyFont="1" applyFill="1" applyBorder="1" applyAlignment="1">
      <alignment horizontal="center" vertical="center" wrapText="1"/>
    </xf>
    <xf numFmtId="0" fontId="49" fillId="0" borderId="32" xfId="0" applyFont="1" applyFill="1" applyBorder="1" applyAlignment="1">
      <alignment horizontal="left" vertical="center" wrapText="1"/>
    </xf>
    <xf numFmtId="0" fontId="51" fillId="0" borderId="35" xfId="0" applyFont="1" applyFill="1" applyBorder="1" applyAlignment="1">
      <alignment horizontal="left" vertical="center" wrapText="1"/>
    </xf>
    <xf numFmtId="0" fontId="11" fillId="0" borderId="1" xfId="0" applyFont="1" applyBorder="1" applyAlignment="1">
      <alignment horizontal="center" vertical="center"/>
    </xf>
    <xf numFmtId="0" fontId="0" fillId="0" borderId="0" xfId="0" applyAlignment="1">
      <alignment horizontal="center" vertical="center"/>
    </xf>
    <xf numFmtId="0" fontId="11" fillId="0" borderId="33" xfId="0" applyFont="1" applyBorder="1" applyAlignment="1">
      <alignment horizontal="center" vertical="center"/>
    </xf>
    <xf numFmtId="0" fontId="11" fillId="0" borderId="38" xfId="0" applyFont="1" applyBorder="1" applyAlignment="1">
      <alignment horizontal="center" vertical="center"/>
    </xf>
    <xf numFmtId="0" fontId="41" fillId="0" borderId="3" xfId="0" applyFont="1" applyFill="1" applyBorder="1" applyAlignment="1">
      <alignment horizontal="center" vertical="center" wrapText="1"/>
    </xf>
    <xf numFmtId="0" fontId="49" fillId="0" borderId="1" xfId="0" applyFont="1" applyFill="1" applyBorder="1" applyAlignment="1">
      <alignment horizontal="left" vertical="center" wrapText="1"/>
    </xf>
    <xf numFmtId="0" fontId="31"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0" fillId="0" borderId="0" xfId="0" applyBorder="1" applyAlignment="1">
      <alignment horizontal="center" vertical="center" wrapText="1"/>
    </xf>
    <xf numFmtId="0" fontId="0" fillId="0" borderId="19" xfId="0" applyBorder="1" applyAlignment="1">
      <alignment wrapText="1"/>
    </xf>
    <xf numFmtId="0" fontId="0" fillId="0" borderId="2" xfId="0" applyBorder="1"/>
    <xf numFmtId="0" fontId="0" fillId="0" borderId="20" xfId="0" applyBorder="1"/>
    <xf numFmtId="0" fontId="31" fillId="0" borderId="1" xfId="0" applyFont="1" applyFill="1" applyBorder="1" applyAlignment="1">
      <alignment horizontal="center" vertical="center" wrapText="1"/>
    </xf>
    <xf numFmtId="0" fontId="31" fillId="0" borderId="33"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31" fillId="0" borderId="33" xfId="0" applyFont="1" applyFill="1" applyBorder="1" applyAlignment="1">
      <alignment horizontal="center" vertical="center" wrapText="1"/>
    </xf>
    <xf numFmtId="0" fontId="4" fillId="0" borderId="33" xfId="0" applyFont="1" applyBorder="1" applyAlignment="1">
      <alignment horizontal="center" vertical="center"/>
    </xf>
    <xf numFmtId="0" fontId="4" fillId="0" borderId="33" xfId="0" applyFont="1" applyFill="1" applyBorder="1" applyAlignment="1">
      <alignment horizontal="center" vertical="center" wrapText="1"/>
    </xf>
    <xf numFmtId="0" fontId="4" fillId="0" borderId="1" xfId="0" applyFont="1" applyBorder="1" applyAlignment="1">
      <alignment horizontal="center" vertical="center"/>
    </xf>
    <xf numFmtId="0" fontId="4" fillId="0" borderId="38" xfId="0" applyFont="1" applyBorder="1" applyAlignment="1">
      <alignment horizontal="center" vertical="center"/>
    </xf>
    <xf numFmtId="0" fontId="4" fillId="0" borderId="38" xfId="0" applyFont="1" applyFill="1" applyBorder="1" applyAlignment="1">
      <alignment horizontal="center" vertical="center" wrapText="1"/>
    </xf>
    <xf numFmtId="0" fontId="4" fillId="0" borderId="45" xfId="0" applyFont="1" applyBorder="1" applyAlignment="1">
      <alignment horizontal="center" vertical="center" wrapText="1"/>
    </xf>
    <xf numFmtId="0" fontId="11" fillId="0" borderId="33" xfId="0" applyFont="1" applyBorder="1" applyAlignment="1">
      <alignment wrapText="1"/>
    </xf>
    <xf numFmtId="0" fontId="11" fillId="0" borderId="34" xfId="0" applyFont="1" applyBorder="1" applyAlignment="1">
      <alignment wrapText="1"/>
    </xf>
    <xf numFmtId="0" fontId="11" fillId="0" borderId="1" xfId="0" applyFont="1" applyBorder="1" applyAlignment="1">
      <alignment wrapText="1"/>
    </xf>
    <xf numFmtId="0" fontId="11" fillId="0" borderId="25" xfId="0" applyFont="1" applyBorder="1" applyAlignment="1">
      <alignment wrapText="1"/>
    </xf>
    <xf numFmtId="0" fontId="4" fillId="0" borderId="0" xfId="0" applyFont="1" applyAlignment="1"/>
    <xf numFmtId="0" fontId="4" fillId="0" borderId="33" xfId="0" applyFont="1" applyBorder="1" applyAlignment="1"/>
    <xf numFmtId="0" fontId="4" fillId="0" borderId="34" xfId="0" applyFont="1" applyBorder="1" applyAlignment="1"/>
    <xf numFmtId="0" fontId="4" fillId="0" borderId="1" xfId="0" applyFont="1" applyBorder="1" applyAlignment="1"/>
    <xf numFmtId="0" fontId="4" fillId="0" borderId="25" xfId="0" applyFont="1" applyBorder="1" applyAlignment="1"/>
    <xf numFmtId="0" fontId="5" fillId="0" borderId="42" xfId="0" applyFont="1" applyBorder="1" applyAlignment="1">
      <alignment horizontal="center" vertical="center"/>
    </xf>
    <xf numFmtId="0" fontId="5" fillId="0" borderId="18" xfId="0" applyFont="1" applyBorder="1" applyAlignment="1">
      <alignment horizontal="center" vertical="center"/>
    </xf>
    <xf numFmtId="0" fontId="4" fillId="0" borderId="41" xfId="0" applyFont="1" applyBorder="1" applyAlignment="1">
      <alignment horizontal="justify" vertical="center"/>
    </xf>
    <xf numFmtId="0" fontId="4" fillId="0" borderId="45" xfId="0" applyFont="1" applyBorder="1" applyAlignment="1">
      <alignment horizontal="justify" vertical="center"/>
    </xf>
    <xf numFmtId="0" fontId="4" fillId="0" borderId="43" xfId="0" applyFont="1" applyBorder="1" applyAlignment="1">
      <alignment horizontal="center" vertical="center"/>
    </xf>
    <xf numFmtId="0" fontId="4" fillId="0" borderId="45" xfId="0" applyFont="1" applyBorder="1" applyAlignment="1">
      <alignment horizontal="center" vertical="center"/>
    </xf>
    <xf numFmtId="0" fontId="4" fillId="0" borderId="45" xfId="0" applyFont="1" applyBorder="1" applyAlignment="1">
      <alignment vertical="center"/>
    </xf>
    <xf numFmtId="0" fontId="4" fillId="0" borderId="48" xfId="0" applyFont="1" applyBorder="1" applyAlignment="1">
      <alignment horizontal="justify" vertical="center"/>
    </xf>
    <xf numFmtId="0" fontId="4" fillId="0" borderId="41" xfId="0" applyFont="1" applyBorder="1" applyAlignment="1">
      <alignment vertical="center"/>
    </xf>
    <xf numFmtId="0" fontId="4" fillId="0" borderId="48" xfId="0" applyFont="1" applyBorder="1" applyAlignment="1">
      <alignment horizontal="center" vertical="center"/>
    </xf>
    <xf numFmtId="0" fontId="4" fillId="0" borderId="44" xfId="0" applyFont="1" applyBorder="1" applyAlignment="1">
      <alignment horizontal="center" vertical="center"/>
    </xf>
    <xf numFmtId="0" fontId="4" fillId="0" borderId="44" xfId="0" applyFont="1" applyBorder="1" applyAlignment="1">
      <alignment horizontal="justify" vertical="center"/>
    </xf>
    <xf numFmtId="0" fontId="5" fillId="0" borderId="46" xfId="0" applyFont="1" applyBorder="1" applyAlignment="1">
      <alignment horizontal="justify" vertical="center"/>
    </xf>
    <xf numFmtId="0" fontId="5" fillId="0" borderId="43" xfId="0" applyFont="1" applyBorder="1" applyAlignment="1">
      <alignment horizontal="justify" vertical="center"/>
    </xf>
    <xf numFmtId="0" fontId="5" fillId="0" borderId="42" xfId="0" applyFont="1" applyBorder="1" applyAlignment="1">
      <alignment horizontal="justify" vertical="center"/>
    </xf>
    <xf numFmtId="0" fontId="4" fillId="0" borderId="42" xfId="0" applyFont="1" applyBorder="1" applyAlignment="1">
      <alignment horizontal="justify" vertical="center"/>
    </xf>
    <xf numFmtId="0" fontId="4" fillId="0" borderId="18" xfId="0" applyFont="1" applyBorder="1" applyAlignment="1">
      <alignment horizontal="justify" vertical="center"/>
    </xf>
    <xf numFmtId="0" fontId="4" fillId="0" borderId="42" xfId="0" applyFont="1" applyBorder="1" applyAlignment="1">
      <alignment vertical="center" wrapText="1"/>
    </xf>
    <xf numFmtId="0" fontId="4" fillId="0" borderId="42" xfId="0" applyFont="1" applyBorder="1" applyAlignment="1">
      <alignment vertical="center"/>
    </xf>
    <xf numFmtId="0" fontId="5" fillId="0" borderId="43" xfId="0" applyFont="1" applyBorder="1" applyAlignment="1">
      <alignment horizontal="left" vertical="center"/>
    </xf>
    <xf numFmtId="0" fontId="67" fillId="0" borderId="32" xfId="0" applyFont="1" applyBorder="1" applyAlignment="1">
      <alignment vertical="center" wrapText="1"/>
    </xf>
    <xf numFmtId="0" fontId="11" fillId="0" borderId="0" xfId="0" applyFont="1" applyBorder="1" applyAlignment="1">
      <alignment horizontal="center" vertical="center" wrapText="1"/>
    </xf>
    <xf numFmtId="17" fontId="11" fillId="0" borderId="1" xfId="0" applyNumberFormat="1" applyFont="1" applyBorder="1" applyAlignment="1">
      <alignment horizontal="center" vertical="center" wrapText="1"/>
    </xf>
    <xf numFmtId="0" fontId="11" fillId="0" borderId="1" xfId="0" applyFont="1" applyBorder="1" applyAlignment="1">
      <alignment horizontal="justify" vertical="center" wrapText="1"/>
    </xf>
    <xf numFmtId="0" fontId="11" fillId="0" borderId="1" xfId="0" applyFont="1" applyBorder="1" applyAlignment="1">
      <alignment vertical="center" wrapText="1"/>
    </xf>
    <xf numFmtId="0" fontId="11" fillId="0" borderId="1" xfId="0" applyFont="1" applyFill="1" applyBorder="1" applyAlignment="1">
      <alignment horizontal="left" vertical="center" wrapText="1"/>
    </xf>
    <xf numFmtId="0" fontId="11" fillId="0" borderId="0" xfId="0" applyFont="1" applyAlignment="1">
      <alignment horizontal="left" vertical="center" wrapText="1"/>
    </xf>
    <xf numFmtId="17" fontId="11" fillId="0" borderId="4" xfId="0" applyNumberFormat="1" applyFont="1" applyBorder="1" applyAlignment="1">
      <alignment horizontal="center" vertical="center" wrapText="1"/>
    </xf>
    <xf numFmtId="0" fontId="11" fillId="0" borderId="4" xfId="0" applyFont="1" applyBorder="1" applyAlignment="1">
      <alignment horizontal="center" vertical="center" wrapText="1"/>
    </xf>
    <xf numFmtId="0" fontId="11" fillId="0" borderId="4" xfId="0" applyFont="1" applyFill="1" applyBorder="1" applyAlignment="1">
      <alignment horizontal="center" vertical="center" wrapText="1"/>
    </xf>
    <xf numFmtId="17" fontId="11" fillId="0" borderId="4" xfId="0" applyNumberFormat="1" applyFont="1" applyBorder="1" applyAlignment="1">
      <alignment horizontal="justify" vertical="center" wrapText="1"/>
    </xf>
    <xf numFmtId="0" fontId="0" fillId="0" borderId="0" xfId="0" applyAlignment="1"/>
    <xf numFmtId="0" fontId="0" fillId="0" borderId="2" xfId="0" applyBorder="1" applyAlignment="1"/>
    <xf numFmtId="167" fontId="31" fillId="0" borderId="0" xfId="0" applyNumberFormat="1" applyFont="1" applyFill="1" applyBorder="1" applyAlignment="1">
      <alignment vertical="center" wrapText="1"/>
    </xf>
    <xf numFmtId="0" fontId="49" fillId="0" borderId="1" xfId="0" applyFont="1" applyFill="1" applyBorder="1" applyAlignment="1">
      <alignment horizontal="left" vertical="center" wrapText="1"/>
    </xf>
    <xf numFmtId="0" fontId="49" fillId="0" borderId="1" xfId="0" applyFont="1" applyBorder="1" applyAlignment="1">
      <alignment horizontal="left" vertical="center" wrapText="1"/>
    </xf>
    <xf numFmtId="0" fontId="5" fillId="3" borderId="19" xfId="2" applyFont="1" applyFill="1" applyBorder="1" applyAlignment="1">
      <alignment horizontal="center" vertical="center" wrapText="1" readingOrder="1"/>
    </xf>
    <xf numFmtId="0" fontId="5" fillId="3" borderId="21" xfId="2" applyFont="1" applyFill="1" applyBorder="1" applyAlignment="1">
      <alignment horizontal="center" vertical="center" wrapText="1" readingOrder="1"/>
    </xf>
    <xf numFmtId="0" fontId="5" fillId="3" borderId="31" xfId="2" applyFont="1" applyFill="1" applyBorder="1" applyAlignment="1">
      <alignment horizontal="center" vertical="center" wrapText="1" readingOrder="1"/>
    </xf>
    <xf numFmtId="0" fontId="5" fillId="4" borderId="19" xfId="2" applyFont="1" applyFill="1" applyBorder="1" applyAlignment="1">
      <alignment horizontal="center" vertical="center" wrapText="1" readingOrder="1"/>
    </xf>
    <xf numFmtId="0" fontId="5" fillId="4" borderId="21" xfId="2" applyFont="1" applyFill="1" applyBorder="1" applyAlignment="1">
      <alignment horizontal="center" vertical="center" wrapText="1" readingOrder="1"/>
    </xf>
    <xf numFmtId="0" fontId="5" fillId="4" borderId="24" xfId="2" applyFont="1" applyFill="1" applyBorder="1" applyAlignment="1">
      <alignment horizontal="center" vertical="center" wrapText="1" readingOrder="1"/>
    </xf>
    <xf numFmtId="0" fontId="4" fillId="5" borderId="2" xfId="2" applyFont="1" applyFill="1" applyBorder="1" applyAlignment="1">
      <alignment horizontal="center" vertical="center" wrapText="1" readingOrder="1"/>
    </xf>
    <xf numFmtId="0" fontId="4" fillId="5" borderId="3" xfId="2" applyFont="1" applyFill="1" applyBorder="1" applyAlignment="1">
      <alignment horizontal="center" vertical="center" wrapText="1" readingOrder="1"/>
    </xf>
    <xf numFmtId="0" fontId="4" fillId="5" borderId="4" xfId="2" applyFont="1" applyFill="1" applyBorder="1" applyAlignment="1">
      <alignment horizontal="center" vertical="center" wrapText="1" readingOrder="1"/>
    </xf>
    <xf numFmtId="0" fontId="4" fillId="5" borderId="20" xfId="2" applyFont="1" applyFill="1" applyBorder="1" applyAlignment="1">
      <alignment horizontal="center" vertical="center" wrapText="1" readingOrder="1"/>
    </xf>
    <xf numFmtId="0" fontId="4" fillId="5" borderId="22" xfId="2" applyFont="1" applyFill="1" applyBorder="1" applyAlignment="1">
      <alignment horizontal="center" vertical="center" wrapText="1" readingOrder="1"/>
    </xf>
    <xf numFmtId="0" fontId="4" fillId="5" borderId="23" xfId="2" applyFont="1" applyFill="1" applyBorder="1" applyAlignment="1">
      <alignment horizontal="center" vertical="center" wrapText="1" readingOrder="1"/>
    </xf>
    <xf numFmtId="0" fontId="6" fillId="2" borderId="1" xfId="2" applyFont="1" applyFill="1" applyBorder="1" applyAlignment="1">
      <alignment horizontal="center" vertical="center" wrapText="1" readingOrder="1"/>
    </xf>
    <xf numFmtId="0" fontId="4" fillId="4" borderId="2" xfId="2" applyFont="1" applyFill="1" applyBorder="1" applyAlignment="1">
      <alignment horizontal="center" vertical="center" wrapText="1" readingOrder="1"/>
    </xf>
    <xf numFmtId="0" fontId="4" fillId="4" borderId="3" xfId="2" applyFont="1" applyFill="1" applyBorder="1" applyAlignment="1">
      <alignment horizontal="center" vertical="center" wrapText="1" readingOrder="1"/>
    </xf>
    <xf numFmtId="0" fontId="4" fillId="4" borderId="4" xfId="2" applyFont="1" applyFill="1" applyBorder="1" applyAlignment="1">
      <alignment horizontal="center" vertical="center" wrapText="1" readingOrder="1"/>
    </xf>
    <xf numFmtId="0" fontId="4" fillId="4" borderId="20" xfId="2" applyFont="1" applyFill="1" applyBorder="1" applyAlignment="1">
      <alignment horizontal="center" vertical="center" wrapText="1" readingOrder="1"/>
    </xf>
    <xf numFmtId="0" fontId="4" fillId="4" borderId="22" xfId="2" applyFont="1" applyFill="1" applyBorder="1" applyAlignment="1">
      <alignment horizontal="center" vertical="center" wrapText="1" readingOrder="1"/>
    </xf>
    <xf numFmtId="0" fontId="4" fillId="4" borderId="23" xfId="2" applyFont="1" applyFill="1" applyBorder="1" applyAlignment="1">
      <alignment horizontal="center" vertical="center" wrapText="1" readingOrder="1"/>
    </xf>
    <xf numFmtId="0" fontId="5" fillId="4" borderId="2" xfId="2" applyFont="1" applyFill="1" applyBorder="1" applyAlignment="1">
      <alignment horizontal="center" vertical="center" wrapText="1" readingOrder="1"/>
    </xf>
    <xf numFmtId="0" fontId="5" fillId="4" borderId="3" xfId="2" applyFont="1" applyFill="1" applyBorder="1" applyAlignment="1">
      <alignment horizontal="center" vertical="center" wrapText="1" readingOrder="1"/>
    </xf>
    <xf numFmtId="0" fontId="5" fillId="4" borderId="4" xfId="2" applyFont="1" applyFill="1" applyBorder="1" applyAlignment="1">
      <alignment horizontal="center" vertical="center" wrapText="1" readingOrder="1"/>
    </xf>
    <xf numFmtId="0" fontId="4" fillId="3" borderId="2" xfId="2" applyFont="1" applyFill="1" applyBorder="1" applyAlignment="1">
      <alignment horizontal="center" vertical="center" wrapText="1" readingOrder="1"/>
    </xf>
    <xf numFmtId="0" fontId="4" fillId="3" borderId="3" xfId="2" applyFont="1" applyFill="1" applyBorder="1" applyAlignment="1">
      <alignment horizontal="center" vertical="center" wrapText="1" readingOrder="1"/>
    </xf>
    <xf numFmtId="0" fontId="4" fillId="3" borderId="28" xfId="2" applyFont="1" applyFill="1" applyBorder="1" applyAlignment="1">
      <alignment horizontal="center" vertical="center" wrapText="1" readingOrder="1"/>
    </xf>
    <xf numFmtId="0" fontId="4" fillId="3" borderId="20" xfId="2" applyFont="1" applyFill="1" applyBorder="1" applyAlignment="1">
      <alignment horizontal="center" vertical="center" wrapText="1" readingOrder="1"/>
    </xf>
    <xf numFmtId="0" fontId="4" fillId="3" borderId="22" xfId="2" applyFont="1" applyFill="1" applyBorder="1" applyAlignment="1">
      <alignment horizontal="center" vertical="center" wrapText="1" readingOrder="1"/>
    </xf>
    <xf numFmtId="0" fontId="4" fillId="3" borderId="30" xfId="2" applyFont="1" applyFill="1" applyBorder="1" applyAlignment="1">
      <alignment horizontal="center" vertical="center" wrapText="1" readingOrder="1"/>
    </xf>
    <xf numFmtId="0" fontId="5" fillId="3" borderId="2" xfId="2" applyFont="1" applyFill="1" applyBorder="1" applyAlignment="1">
      <alignment horizontal="center" vertical="center" wrapText="1" readingOrder="1"/>
    </xf>
    <xf numFmtId="0" fontId="5" fillId="3" borderId="3" xfId="2" applyFont="1" applyFill="1" applyBorder="1" applyAlignment="1">
      <alignment horizontal="center" vertical="center" wrapText="1" readingOrder="1"/>
    </xf>
    <xf numFmtId="0" fontId="5" fillId="3" borderId="28" xfId="2" applyFont="1" applyFill="1" applyBorder="1" applyAlignment="1">
      <alignment horizontal="center" vertical="center" wrapText="1" readingOrder="1"/>
    </xf>
    <xf numFmtId="0" fontId="5" fillId="3" borderId="4" xfId="2" applyFont="1" applyFill="1" applyBorder="1" applyAlignment="1">
      <alignment horizontal="center" vertical="center" wrapText="1" readingOrder="1"/>
    </xf>
    <xf numFmtId="0" fontId="4" fillId="5" borderId="20" xfId="2" applyFont="1" applyFill="1" applyBorder="1" applyAlignment="1">
      <alignment horizontal="center" vertical="center" wrapText="1"/>
    </xf>
    <xf numFmtId="0" fontId="4" fillId="5" borderId="22" xfId="2" applyFont="1" applyFill="1" applyBorder="1" applyAlignment="1">
      <alignment horizontal="center" vertical="center" wrapText="1"/>
    </xf>
    <xf numFmtId="0" fontId="4" fillId="5" borderId="23" xfId="2" applyFont="1" applyFill="1" applyBorder="1" applyAlignment="1">
      <alignment horizontal="center" vertical="center" wrapText="1"/>
    </xf>
    <xf numFmtId="0" fontId="5" fillId="5" borderId="2" xfId="2" applyFont="1" applyFill="1" applyBorder="1" applyAlignment="1">
      <alignment horizontal="center" vertical="center" wrapText="1" readingOrder="1"/>
    </xf>
    <xf numFmtId="0" fontId="5" fillId="5" borderId="4" xfId="2" applyFont="1" applyFill="1" applyBorder="1" applyAlignment="1">
      <alignment horizontal="center" vertical="center" wrapText="1" readingOrder="1"/>
    </xf>
    <xf numFmtId="0" fontId="5" fillId="5" borderId="3" xfId="2" applyFont="1" applyFill="1" applyBorder="1" applyAlignment="1">
      <alignment horizontal="center" vertical="center" wrapText="1" readingOrder="1"/>
    </xf>
    <xf numFmtId="0" fontId="4" fillId="5" borderId="2" xfId="2" applyFont="1" applyFill="1" applyBorder="1" applyAlignment="1">
      <alignment horizontal="center" vertical="center" wrapText="1"/>
    </xf>
    <xf numFmtId="0" fontId="4" fillId="5" borderId="3" xfId="2" applyFont="1" applyFill="1" applyBorder="1" applyAlignment="1">
      <alignment horizontal="center" vertical="center" wrapText="1"/>
    </xf>
    <xf numFmtId="0" fontId="4" fillId="5" borderId="4" xfId="2" applyFont="1" applyFill="1" applyBorder="1" applyAlignment="1">
      <alignment horizontal="center" vertical="center" wrapText="1"/>
    </xf>
    <xf numFmtId="0" fontId="4" fillId="3" borderId="4" xfId="2" applyFont="1" applyFill="1" applyBorder="1" applyAlignment="1">
      <alignment horizontal="center" vertical="center" wrapText="1" readingOrder="1"/>
    </xf>
    <xf numFmtId="0" fontId="4" fillId="3" borderId="23" xfId="2" applyFont="1" applyFill="1" applyBorder="1" applyAlignment="1">
      <alignment horizontal="center" vertical="center" wrapText="1" readingOrder="1"/>
    </xf>
    <xf numFmtId="0" fontId="5" fillId="5" borderId="26" xfId="2" applyFont="1" applyFill="1" applyBorder="1" applyAlignment="1">
      <alignment horizontal="center" vertical="center" wrapText="1" readingOrder="1"/>
    </xf>
    <xf numFmtId="0" fontId="5" fillId="5" borderId="21" xfId="2" applyFont="1" applyFill="1" applyBorder="1" applyAlignment="1">
      <alignment horizontal="center" vertical="center" wrapText="1" readingOrder="1"/>
    </xf>
    <xf numFmtId="0" fontId="5" fillId="5" borderId="24" xfId="2" applyFont="1" applyFill="1" applyBorder="1" applyAlignment="1">
      <alignment horizontal="center" vertical="center" wrapText="1" readingOrder="1"/>
    </xf>
    <xf numFmtId="0" fontId="5" fillId="5" borderId="5" xfId="2" applyFont="1" applyFill="1" applyBorder="1" applyAlignment="1">
      <alignment horizontal="center" vertical="center" wrapText="1" readingOrder="1"/>
    </xf>
    <xf numFmtId="0" fontId="4" fillId="5" borderId="5" xfId="2" applyFont="1" applyFill="1" applyBorder="1" applyAlignment="1">
      <alignment horizontal="center" vertical="center" wrapText="1" readingOrder="1"/>
    </xf>
    <xf numFmtId="0" fontId="4" fillId="5" borderId="27" xfId="2" applyFont="1" applyFill="1" applyBorder="1" applyAlignment="1">
      <alignment horizontal="center" vertical="center" wrapText="1" readingOrder="1"/>
    </xf>
    <xf numFmtId="46" fontId="4" fillId="4" borderId="2" xfId="2" applyNumberFormat="1" applyFont="1" applyFill="1" applyBorder="1" applyAlignment="1">
      <alignment horizontal="center" vertical="center" wrapText="1" readingOrder="1"/>
    </xf>
    <xf numFmtId="46" fontId="4" fillId="4" borderId="3" xfId="2" applyNumberFormat="1" applyFont="1" applyFill="1" applyBorder="1" applyAlignment="1">
      <alignment horizontal="center" vertical="center" wrapText="1" readingOrder="1"/>
    </xf>
    <xf numFmtId="46" fontId="4" fillId="4" borderId="4" xfId="2" applyNumberFormat="1" applyFont="1" applyFill="1" applyBorder="1" applyAlignment="1">
      <alignment horizontal="center" vertical="center" wrapText="1" readingOrder="1"/>
    </xf>
    <xf numFmtId="46" fontId="4" fillId="4" borderId="11" xfId="2" applyNumberFormat="1" applyFont="1" applyFill="1" applyBorder="1" applyAlignment="1">
      <alignment horizontal="center" vertical="center" wrapText="1" readingOrder="1"/>
    </xf>
    <xf numFmtId="46" fontId="4" fillId="4" borderId="8" xfId="2" applyNumberFormat="1" applyFont="1" applyFill="1" applyBorder="1" applyAlignment="1">
      <alignment horizontal="center" vertical="center" wrapText="1" readingOrder="1"/>
    </xf>
    <xf numFmtId="46" fontId="4" fillId="4" borderId="9" xfId="2" applyNumberFormat="1" applyFont="1" applyFill="1" applyBorder="1" applyAlignment="1">
      <alignment horizontal="center" vertical="center" wrapText="1" readingOrder="1"/>
    </xf>
    <xf numFmtId="0" fontId="22" fillId="3" borderId="2" xfId="2" applyFont="1" applyFill="1" applyBorder="1" applyAlignment="1">
      <alignment horizontal="center" vertical="center" wrapText="1" readingOrder="1"/>
    </xf>
    <xf numFmtId="0" fontId="22" fillId="3" borderId="4" xfId="2" applyFont="1" applyFill="1" applyBorder="1" applyAlignment="1">
      <alignment horizontal="center" vertical="center" wrapText="1" readingOrder="1"/>
    </xf>
    <xf numFmtId="0" fontId="21" fillId="3" borderId="2" xfId="2" applyFont="1" applyFill="1" applyBorder="1" applyAlignment="1">
      <alignment horizontal="center" vertical="center" wrapText="1" readingOrder="1"/>
    </xf>
    <xf numFmtId="0" fontId="21" fillId="3" borderId="28" xfId="2" applyFont="1" applyFill="1" applyBorder="1" applyAlignment="1">
      <alignment horizontal="center" vertical="center" wrapText="1" readingOrder="1"/>
    </xf>
    <xf numFmtId="0" fontId="14" fillId="0" borderId="1" xfId="0" applyFont="1" applyBorder="1" applyAlignment="1">
      <alignment horizontal="center" vertical="center" wrapText="1"/>
    </xf>
    <xf numFmtId="0" fontId="14"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17" fontId="0" fillId="0" borderId="1" xfId="0" applyNumberFormat="1" applyFont="1" applyFill="1" applyBorder="1" applyAlignment="1">
      <alignment horizontal="center" vertical="center" wrapText="1"/>
    </xf>
    <xf numFmtId="165" fontId="0" fillId="0" borderId="1" xfId="0" applyNumberFormat="1" applyFont="1" applyFill="1" applyBorder="1" applyAlignment="1">
      <alignment horizontal="center" vertical="center" wrapText="1"/>
    </xf>
    <xf numFmtId="167" fontId="28" fillId="0" borderId="1" xfId="0" applyNumberFormat="1" applyFont="1" applyFill="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27"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28" fillId="0" borderId="1" xfId="0" applyFont="1" applyFill="1" applyBorder="1" applyAlignment="1">
      <alignment horizontal="center" vertical="center" wrapText="1"/>
    </xf>
    <xf numFmtId="17" fontId="31" fillId="0" borderId="2" xfId="0" applyNumberFormat="1" applyFont="1" applyFill="1" applyBorder="1" applyAlignment="1">
      <alignment horizontal="center" vertical="center" wrapText="1"/>
    </xf>
    <xf numFmtId="17" fontId="31" fillId="0" borderId="4" xfId="0" applyNumberFormat="1"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0" xfId="0" applyFont="1" applyAlignment="1">
      <alignment horizontal="center" vertical="center" wrapText="1"/>
    </xf>
    <xf numFmtId="0" fontId="4" fillId="0" borderId="7" xfId="0" applyFont="1" applyBorder="1" applyAlignment="1">
      <alignment horizontal="center" vertical="center" wrapText="1"/>
    </xf>
    <xf numFmtId="0" fontId="4" fillId="0" borderId="0" xfId="0" applyFont="1" applyAlignment="1">
      <alignment horizontal="center" vertical="center" wrapText="1"/>
    </xf>
    <xf numFmtId="0" fontId="31" fillId="0" borderId="2"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167" fontId="37" fillId="0" borderId="1"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1" xfId="0" applyFont="1" applyBorder="1" applyAlignment="1">
      <alignment horizontal="center" vertical="center" wrapText="1"/>
    </xf>
    <xf numFmtId="0" fontId="36"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4" xfId="0" applyFont="1" applyFill="1" applyBorder="1" applyAlignment="1">
      <alignment horizontal="center" vertical="center" wrapText="1"/>
    </xf>
    <xf numFmtId="167" fontId="36" fillId="0" borderId="2" xfId="0" applyNumberFormat="1" applyFont="1" applyFill="1" applyBorder="1" applyAlignment="1">
      <alignment horizontal="center" vertical="center" wrapText="1"/>
    </xf>
    <xf numFmtId="167" fontId="36" fillId="0" borderId="4" xfId="0" applyNumberFormat="1" applyFont="1" applyFill="1" applyBorder="1" applyAlignment="1">
      <alignment horizontal="center" vertical="center" wrapText="1"/>
    </xf>
    <xf numFmtId="0" fontId="31" fillId="0" borderId="2" xfId="0" applyFont="1" applyBorder="1" applyAlignment="1">
      <alignment vertical="center" wrapText="1"/>
    </xf>
    <xf numFmtId="0" fontId="31" fillId="0" borderId="3" xfId="0" applyFont="1" applyBorder="1" applyAlignment="1">
      <alignment vertical="center" wrapText="1"/>
    </xf>
    <xf numFmtId="0" fontId="31" fillId="0" borderId="4" xfId="0" applyFont="1" applyBorder="1" applyAlignment="1">
      <alignment vertical="center" wrapText="1"/>
    </xf>
    <xf numFmtId="0" fontId="31" fillId="0" borderId="1" xfId="0" applyFont="1" applyFill="1" applyBorder="1" applyAlignment="1">
      <alignment horizontal="center" vertical="center" wrapTex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3" xfId="0" applyFont="1" applyFill="1" applyBorder="1" applyAlignment="1">
      <alignment horizontal="center" vertical="center" wrapText="1"/>
    </xf>
    <xf numFmtId="0" fontId="35" fillId="0" borderId="2"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4" fillId="0" borderId="0" xfId="0" applyFont="1" applyFill="1" applyBorder="1" applyAlignment="1">
      <alignment horizontal="left" wrapText="1"/>
    </xf>
    <xf numFmtId="0" fontId="18" fillId="10" borderId="8" xfId="4" applyFont="1" applyFill="1" applyBorder="1" applyAlignment="1">
      <alignment horizontal="center"/>
    </xf>
    <xf numFmtId="0" fontId="18" fillId="10" borderId="0" xfId="4" applyFont="1" applyFill="1" applyBorder="1" applyAlignment="1">
      <alignment horizontal="center"/>
    </xf>
    <xf numFmtId="0" fontId="15" fillId="0" borderId="16" xfId="0" applyFont="1" applyBorder="1" applyAlignment="1">
      <alignment horizontal="center"/>
    </xf>
    <xf numFmtId="0" fontId="15" fillId="0" borderId="17" xfId="0" applyFont="1" applyBorder="1" applyAlignment="1">
      <alignment horizontal="center"/>
    </xf>
    <xf numFmtId="168" fontId="15" fillId="0" borderId="17" xfId="0" applyNumberFormat="1" applyFont="1" applyBorder="1" applyAlignment="1">
      <alignment horizontal="center"/>
    </xf>
    <xf numFmtId="168" fontId="15" fillId="0" borderId="18" xfId="0" applyNumberFormat="1" applyFont="1" applyBorder="1" applyAlignment="1">
      <alignment horizontal="center"/>
    </xf>
    <xf numFmtId="0" fontId="5" fillId="8" borderId="6" xfId="0" applyFont="1" applyFill="1" applyBorder="1" applyAlignment="1">
      <alignment horizontal="center"/>
    </xf>
    <xf numFmtId="0" fontId="5" fillId="8" borderId="12" xfId="0" applyFont="1" applyFill="1" applyBorder="1" applyAlignment="1">
      <alignment horizontal="center"/>
    </xf>
    <xf numFmtId="0" fontId="14" fillId="0" borderId="0" xfId="0" applyFont="1" applyBorder="1" applyAlignment="1">
      <alignment horizontal="center" vertical="center" textRotation="180"/>
    </xf>
    <xf numFmtId="0" fontId="38" fillId="0" borderId="36"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10" xfId="0" applyFont="1" applyBorder="1" applyAlignment="1">
      <alignment horizontal="center" vertical="center" wrapText="1"/>
    </xf>
    <xf numFmtId="0" fontId="41" fillId="0" borderId="11" xfId="0" applyFont="1" applyBorder="1" applyAlignment="1">
      <alignment horizontal="center" vertical="center"/>
    </xf>
    <xf numFmtId="0" fontId="41" fillId="0" borderId="7" xfId="0" applyFont="1" applyBorder="1" applyAlignment="1">
      <alignment horizontal="center" vertical="center"/>
    </xf>
    <xf numFmtId="0" fontId="41" fillId="0" borderId="15" xfId="0" applyFont="1" applyBorder="1" applyAlignment="1">
      <alignment horizontal="center" vertical="center"/>
    </xf>
    <xf numFmtId="0" fontId="0" fillId="0" borderId="32" xfId="0" applyBorder="1" applyAlignment="1">
      <alignment horizontal="center" wrapText="1"/>
    </xf>
    <xf numFmtId="0" fontId="0" fillId="0" borderId="35" xfId="0" applyBorder="1" applyAlignment="1">
      <alignment horizontal="center" wrapText="1"/>
    </xf>
    <xf numFmtId="0" fontId="41" fillId="0" borderId="19" xfId="0" applyFont="1" applyBorder="1" applyAlignment="1">
      <alignment horizontal="center" vertical="center" wrapText="1"/>
    </xf>
    <xf numFmtId="0" fontId="41" fillId="0" borderId="24" xfId="0" applyFont="1" applyBorder="1" applyAlignment="1">
      <alignment horizontal="center" vertical="center" wrapText="1"/>
    </xf>
    <xf numFmtId="0" fontId="41" fillId="0" borderId="2" xfId="0" applyFont="1" applyFill="1" applyBorder="1" applyAlignment="1">
      <alignment vertical="center" wrapText="1"/>
    </xf>
    <xf numFmtId="0" fontId="41" fillId="0" borderId="4" xfId="0" applyFont="1" applyFill="1" applyBorder="1" applyAlignment="1">
      <alignment vertical="center" wrapText="1"/>
    </xf>
    <xf numFmtId="0" fontId="14" fillId="0" borderId="41" xfId="0" applyFont="1" applyBorder="1" applyAlignment="1">
      <alignment horizontal="center" vertical="center" textRotation="180"/>
    </xf>
    <xf numFmtId="0" fontId="44" fillId="0" borderId="2" xfId="0" applyFont="1" applyBorder="1" applyAlignment="1">
      <alignment horizontal="center" vertical="center" wrapText="1"/>
    </xf>
    <xf numFmtId="0" fontId="44" fillId="0" borderId="4" xfId="0" applyFont="1" applyBorder="1" applyAlignment="1">
      <alignment horizontal="center" vertical="center" wrapText="1"/>
    </xf>
    <xf numFmtId="0" fontId="41" fillId="0" borderId="20" xfId="0" applyFont="1" applyBorder="1" applyAlignment="1">
      <alignment horizontal="center" vertical="center" wrapText="1"/>
    </xf>
    <xf numFmtId="0" fontId="41" fillId="0" borderId="23" xfId="0" applyFont="1" applyBorder="1" applyAlignment="1">
      <alignment horizontal="center" vertical="center" wrapText="1"/>
    </xf>
    <xf numFmtId="0" fontId="14" fillId="0" borderId="0" xfId="0" applyFont="1" applyBorder="1" applyAlignment="1">
      <alignment horizontal="center" vertical="center" textRotation="180" wrapText="1"/>
    </xf>
    <xf numFmtId="0" fontId="41" fillId="0" borderId="2" xfId="0" applyFont="1" applyBorder="1" applyAlignment="1">
      <alignment horizontal="center" vertical="center"/>
    </xf>
    <xf numFmtId="0" fontId="41" fillId="0" borderId="4" xfId="0" applyFont="1" applyBorder="1" applyAlignment="1">
      <alignment horizontal="center" vertical="center"/>
    </xf>
    <xf numFmtId="0" fontId="41" fillId="0" borderId="2"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38" fillId="0" borderId="54" xfId="0" applyFont="1" applyBorder="1" applyAlignment="1">
      <alignment horizontal="center" vertical="center" wrapText="1"/>
    </xf>
    <xf numFmtId="0" fontId="38" fillId="0" borderId="55" xfId="0" applyFont="1" applyBorder="1" applyAlignment="1">
      <alignment horizontal="center" vertical="center" wrapText="1"/>
    </xf>
    <xf numFmtId="0" fontId="38" fillId="0" borderId="29" xfId="0" applyFont="1" applyBorder="1" applyAlignment="1">
      <alignment horizontal="center" vertical="center" wrapText="1"/>
    </xf>
    <xf numFmtId="0" fontId="62" fillId="0" borderId="0" xfId="0" applyFont="1" applyBorder="1" applyAlignment="1">
      <alignment horizontal="center" vertical="center" textRotation="180" wrapText="1"/>
    </xf>
    <xf numFmtId="0" fontId="31" fillId="0" borderId="33"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4" fillId="0" borderId="34" xfId="0" applyFont="1" applyFill="1" applyBorder="1" applyAlignment="1">
      <alignment horizontal="center" vertical="center" wrapText="1"/>
    </xf>
    <xf numFmtId="0" fontId="4" fillId="0" borderId="25" xfId="0" applyFont="1" applyFill="1" applyBorder="1" applyAlignment="1">
      <alignment horizontal="center" vertical="center" wrapText="1"/>
    </xf>
    <xf numFmtId="17" fontId="31" fillId="0" borderId="33" xfId="0" applyNumberFormat="1" applyFont="1" applyFill="1" applyBorder="1" applyAlignment="1">
      <alignment horizontal="left" vertical="center" wrapText="1"/>
    </xf>
    <xf numFmtId="17" fontId="31" fillId="0" borderId="1" xfId="0" applyNumberFormat="1" applyFont="1" applyFill="1" applyBorder="1" applyAlignment="1">
      <alignment horizontal="left" vertical="center" wrapText="1"/>
    </xf>
    <xf numFmtId="0" fontId="61" fillId="0" borderId="41" xfId="0" applyFont="1" applyBorder="1" applyAlignment="1">
      <alignment horizontal="center" vertical="center" textRotation="180" wrapText="1"/>
    </xf>
    <xf numFmtId="0" fontId="11" fillId="0" borderId="19" xfId="0" applyFont="1" applyBorder="1" applyAlignment="1">
      <alignment horizontal="left" vertical="center" wrapText="1"/>
    </xf>
    <xf numFmtId="0" fontId="11" fillId="0" borderId="24" xfId="0" applyFont="1" applyBorder="1" applyAlignment="1">
      <alignment horizontal="left" vertical="center" wrapText="1"/>
    </xf>
    <xf numFmtId="0" fontId="57" fillId="0" borderId="1" xfId="0" applyFont="1" applyBorder="1" applyAlignment="1">
      <alignment horizontal="left" vertical="center" wrapText="1"/>
    </xf>
    <xf numFmtId="0" fontId="57" fillId="0" borderId="1" xfId="0" applyFont="1" applyBorder="1" applyAlignment="1">
      <alignment horizontal="center" vertical="center" wrapText="1"/>
    </xf>
    <xf numFmtId="0" fontId="11" fillId="0" borderId="35" xfId="0" applyFont="1" applyBorder="1" applyAlignment="1">
      <alignment horizontal="left" vertical="center" wrapText="1"/>
    </xf>
    <xf numFmtId="0" fontId="57" fillId="11" borderId="1" xfId="0" applyFont="1" applyFill="1" applyBorder="1" applyAlignment="1">
      <alignment horizontal="left" vertical="center" wrapText="1"/>
    </xf>
    <xf numFmtId="0" fontId="4" fillId="0" borderId="46" xfId="0" applyFont="1" applyBorder="1" applyAlignment="1">
      <alignment horizontal="center" vertical="center" wrapText="1"/>
    </xf>
    <xf numFmtId="0" fontId="4" fillId="0" borderId="44" xfId="0" applyFont="1" applyBorder="1" applyAlignment="1">
      <alignment horizontal="center" vertical="center" wrapText="1"/>
    </xf>
    <xf numFmtId="0" fontId="39" fillId="0" borderId="32" xfId="0" applyFont="1" applyBorder="1" applyAlignment="1">
      <alignment horizontal="center" vertical="center" wrapText="1"/>
    </xf>
    <xf numFmtId="0" fontId="39" fillId="0" borderId="1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3" xfId="0" applyFont="1" applyBorder="1" applyAlignment="1">
      <alignment horizontal="center" vertical="center" wrapText="1"/>
    </xf>
    <xf numFmtId="0" fontId="39" fillId="0" borderId="33" xfId="0" applyFont="1" applyBorder="1" applyAlignment="1">
      <alignment horizontal="center" vertical="center" wrapText="1"/>
    </xf>
    <xf numFmtId="0" fontId="39" fillId="0" borderId="2" xfId="0" applyFont="1" applyBorder="1" applyAlignment="1">
      <alignment horizontal="center" vertical="center" wrapText="1"/>
    </xf>
    <xf numFmtId="167" fontId="49" fillId="0" borderId="1" xfId="0" applyNumberFormat="1" applyFont="1" applyFill="1" applyBorder="1" applyAlignment="1">
      <alignment horizontal="left" vertical="center" wrapText="1"/>
    </xf>
    <xf numFmtId="0" fontId="50"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9" fillId="0" borderId="1" xfId="0" applyFont="1" applyFill="1" applyBorder="1" applyAlignment="1">
      <alignment horizontal="left" vertical="center" wrapText="1"/>
    </xf>
    <xf numFmtId="17" fontId="49" fillId="0" borderId="1" xfId="0" applyNumberFormat="1" applyFont="1" applyFill="1" applyBorder="1" applyAlignment="1">
      <alignment horizontal="left" vertical="center" wrapText="1"/>
    </xf>
    <xf numFmtId="0" fontId="64" fillId="0" borderId="40" xfId="0" applyFont="1" applyBorder="1" applyAlignment="1">
      <alignment horizontal="center" vertical="center" textRotation="180" wrapText="1"/>
    </xf>
    <xf numFmtId="0" fontId="39" fillId="0" borderId="33"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4" xfId="0" applyFont="1" applyBorder="1" applyAlignment="1">
      <alignment horizontal="center" vertical="center" wrapText="1"/>
    </xf>
    <xf numFmtId="0" fontId="39" fillId="0" borderId="20" xfId="0" applyFont="1" applyBorder="1" applyAlignment="1">
      <alignment horizontal="center" vertical="center" wrapText="1"/>
    </xf>
    <xf numFmtId="0" fontId="48" fillId="0" borderId="36" xfId="0" applyFont="1" applyBorder="1" applyAlignment="1">
      <alignment horizontal="center" vertical="center" wrapText="1"/>
    </xf>
    <xf numFmtId="0" fontId="48" fillId="0" borderId="0" xfId="0" applyFont="1" applyBorder="1" applyAlignment="1">
      <alignment horizontal="center" vertical="center" wrapText="1"/>
    </xf>
    <xf numFmtId="0" fontId="49" fillId="0" borderId="1" xfId="0" applyFont="1" applyBorder="1" applyAlignment="1">
      <alignment horizontal="left" vertical="center" wrapText="1"/>
    </xf>
    <xf numFmtId="17" fontId="49" fillId="0" borderId="2" xfId="0" applyNumberFormat="1" applyFont="1" applyFill="1" applyBorder="1" applyAlignment="1">
      <alignment horizontal="center" vertical="center" wrapText="1"/>
    </xf>
    <xf numFmtId="17" fontId="49" fillId="0" borderId="4" xfId="0" applyNumberFormat="1" applyFont="1" applyFill="1" applyBorder="1" applyAlignment="1">
      <alignment horizontal="center" vertical="center" wrapText="1"/>
    </xf>
    <xf numFmtId="0" fontId="4" fillId="0" borderId="32" xfId="0" applyFont="1" applyBorder="1" applyAlignment="1">
      <alignment horizontal="center"/>
    </xf>
    <xf numFmtId="0" fontId="4" fillId="0" borderId="35" xfId="0" applyFont="1" applyBorder="1" applyAlignment="1">
      <alignment horizontal="center"/>
    </xf>
    <xf numFmtId="0" fontId="65" fillId="0" borderId="47" xfId="0" applyFont="1" applyBorder="1" applyAlignment="1">
      <alignment horizontal="center" vertical="center"/>
    </xf>
    <xf numFmtId="0" fontId="65" fillId="0" borderId="36" xfId="0" applyFont="1" applyBorder="1" applyAlignment="1">
      <alignment horizontal="center" vertical="center"/>
    </xf>
    <xf numFmtId="0" fontId="65" fillId="0" borderId="8" xfId="0" applyFont="1" applyBorder="1" applyAlignment="1">
      <alignment horizontal="center" vertical="center"/>
    </xf>
    <xf numFmtId="0" fontId="65" fillId="0" borderId="0" xfId="0" applyFont="1" applyBorder="1" applyAlignment="1">
      <alignment horizontal="center" vertical="center"/>
    </xf>
    <xf numFmtId="0" fontId="65" fillId="0" borderId="9" xfId="0" applyFont="1" applyBorder="1" applyAlignment="1">
      <alignment horizontal="center" vertical="center"/>
    </xf>
    <xf numFmtId="0" fontId="65" fillId="0" borderId="10" xfId="0" applyFont="1" applyBorder="1" applyAlignment="1">
      <alignment horizontal="center" vertical="center"/>
    </xf>
    <xf numFmtId="0" fontId="4" fillId="0" borderId="43" xfId="0" applyFont="1" applyBorder="1" applyAlignment="1">
      <alignment horizontal="center" vertical="center" wrapText="1"/>
    </xf>
    <xf numFmtId="0" fontId="4" fillId="0" borderId="46" xfId="0" applyFont="1" applyBorder="1" applyAlignment="1">
      <alignment horizontal="justify" vertical="center"/>
    </xf>
    <xf numFmtId="0" fontId="4" fillId="0" borderId="43" xfId="0" applyFont="1" applyBorder="1" applyAlignment="1">
      <alignment horizontal="justify" vertical="center"/>
    </xf>
    <xf numFmtId="0" fontId="4" fillId="0" borderId="46" xfId="0" applyFont="1" applyBorder="1" applyAlignment="1">
      <alignment horizontal="center" vertical="center"/>
    </xf>
    <xf numFmtId="0" fontId="4" fillId="0" borderId="43" xfId="0" applyFont="1" applyBorder="1" applyAlignment="1">
      <alignment horizontal="center" vertical="center"/>
    </xf>
    <xf numFmtId="0" fontId="5" fillId="0" borderId="46" xfId="0" applyFont="1" applyBorder="1" applyAlignment="1">
      <alignment horizontal="justify" vertical="center"/>
    </xf>
    <xf numFmtId="0" fontId="5" fillId="0" borderId="44" xfId="0" applyFont="1" applyBorder="1" applyAlignment="1">
      <alignment horizontal="justify" vertical="center"/>
    </xf>
    <xf numFmtId="0" fontId="5" fillId="0" borderId="43" xfId="0" applyFont="1" applyBorder="1" applyAlignment="1">
      <alignment horizontal="justify" vertical="center"/>
    </xf>
    <xf numFmtId="0" fontId="4" fillId="0" borderId="44" xfId="0" applyFont="1" applyBorder="1" applyAlignment="1">
      <alignment horizontal="center" vertical="center"/>
    </xf>
    <xf numFmtId="0" fontId="4" fillId="0" borderId="44" xfId="0" applyFont="1" applyBorder="1" applyAlignment="1">
      <alignment horizontal="justify" vertical="center"/>
    </xf>
    <xf numFmtId="0" fontId="4" fillId="12" borderId="46" xfId="0" applyFont="1" applyFill="1" applyBorder="1" applyAlignment="1">
      <alignment horizontal="justify" vertical="center"/>
    </xf>
    <xf numFmtId="0" fontId="4" fillId="12" borderId="44" xfId="0" applyFont="1" applyFill="1" applyBorder="1" applyAlignment="1">
      <alignment horizontal="justify" vertical="center"/>
    </xf>
    <xf numFmtId="0" fontId="4" fillId="12" borderId="43" xfId="0" applyFont="1" applyFill="1" applyBorder="1" applyAlignment="1">
      <alignment horizontal="justify" vertical="center"/>
    </xf>
    <xf numFmtId="0" fontId="38" fillId="0" borderId="4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9" xfId="0" applyFont="1" applyBorder="1" applyAlignment="1">
      <alignment horizontal="center" vertical="center" wrapText="1"/>
    </xf>
    <xf numFmtId="0" fontId="39" fillId="0" borderId="35" xfId="0" applyFont="1" applyBorder="1" applyAlignment="1">
      <alignment horizontal="center" vertical="center" wrapText="1"/>
    </xf>
    <xf numFmtId="0" fontId="40" fillId="0" borderId="33" xfId="0" applyFont="1" applyBorder="1" applyAlignment="1">
      <alignment horizontal="center" vertical="center" wrapText="1"/>
    </xf>
    <xf numFmtId="0" fontId="40"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39" fillId="0" borderId="1" xfId="0" applyFont="1" applyFill="1" applyBorder="1" applyAlignment="1">
      <alignment horizontal="center" vertical="center" wrapText="1"/>
    </xf>
    <xf numFmtId="0" fontId="48" fillId="0" borderId="33" xfId="0" applyFont="1" applyBorder="1" applyAlignment="1">
      <alignment horizontal="center" vertical="center" wrapText="1"/>
    </xf>
    <xf numFmtId="0" fontId="48" fillId="0" borderId="1"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25"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1" xfId="0" applyFont="1" applyFill="1" applyBorder="1" applyAlignment="1">
      <alignment horizontal="center" vertical="center" wrapText="1"/>
    </xf>
    <xf numFmtId="0" fontId="50" fillId="0" borderId="1" xfId="0" applyFont="1" applyFill="1" applyBorder="1" applyAlignment="1">
      <alignment horizontal="center" vertical="center" wrapText="1"/>
    </xf>
    <xf numFmtId="0" fontId="50" fillId="0" borderId="25" xfId="0" applyFont="1" applyFill="1" applyBorder="1" applyAlignment="1">
      <alignment horizontal="center" vertical="center" wrapText="1"/>
    </xf>
    <xf numFmtId="0" fontId="49" fillId="0" borderId="35" xfId="0" applyFont="1" applyFill="1" applyBorder="1" applyAlignment="1">
      <alignment horizontal="center" vertical="center" wrapText="1"/>
    </xf>
    <xf numFmtId="17" fontId="49" fillId="0" borderId="1" xfId="0" applyNumberFormat="1" applyFont="1" applyFill="1" applyBorder="1" applyAlignment="1">
      <alignment horizontal="center" vertical="center" wrapText="1"/>
    </xf>
    <xf numFmtId="167" fontId="49" fillId="0" borderId="1" xfId="0" applyNumberFormat="1" applyFont="1" applyFill="1" applyBorder="1" applyAlignment="1">
      <alignment horizontal="center" vertical="center" wrapText="1"/>
    </xf>
    <xf numFmtId="0" fontId="4" fillId="0" borderId="34" xfId="0" applyFont="1" applyBorder="1" applyAlignment="1">
      <alignment horizontal="left" vertical="center" wrapText="1"/>
    </xf>
    <xf numFmtId="0" fontId="4" fillId="0" borderId="20" xfId="0" applyFont="1" applyBorder="1" applyAlignment="1">
      <alignment horizontal="left" vertical="center" wrapText="1"/>
    </xf>
    <xf numFmtId="0" fontId="39" fillId="0" borderId="33" xfId="0" applyFont="1" applyBorder="1" applyAlignment="1">
      <alignment horizontal="left" vertical="center" wrapText="1"/>
    </xf>
    <xf numFmtId="0" fontId="39" fillId="0" borderId="2" xfId="0" applyFont="1" applyBorder="1" applyAlignment="1">
      <alignment horizontal="left" vertical="center" wrapText="1"/>
    </xf>
    <xf numFmtId="0" fontId="48" fillId="0" borderId="2" xfId="0" applyFont="1" applyBorder="1" applyAlignment="1">
      <alignment horizontal="center" vertical="center" wrapText="1"/>
    </xf>
    <xf numFmtId="0" fontId="58" fillId="0" borderId="0" xfId="0" applyFont="1" applyBorder="1" applyAlignment="1">
      <alignment horizontal="left" vertical="center" wrapText="1"/>
    </xf>
    <xf numFmtId="0" fontId="40" fillId="0" borderId="33" xfId="0" applyFont="1" applyBorder="1" applyAlignment="1">
      <alignment horizontal="left" vertical="center" wrapText="1"/>
    </xf>
    <xf numFmtId="0" fontId="40" fillId="0" borderId="2" xfId="0" applyFont="1" applyBorder="1" applyAlignment="1">
      <alignment horizontal="left" vertical="center" wrapText="1"/>
    </xf>
    <xf numFmtId="0" fontId="39" fillId="0" borderId="33"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39" fillId="0" borderId="32" xfId="0" applyFont="1" applyBorder="1" applyAlignment="1">
      <alignment horizontal="left" vertical="center" wrapText="1"/>
    </xf>
    <xf numFmtId="0" fontId="39" fillId="0" borderId="19" xfId="0" applyFont="1" applyBorder="1" applyAlignment="1">
      <alignment horizontal="left" vertical="center" wrapText="1"/>
    </xf>
    <xf numFmtId="0" fontId="11" fillId="0" borderId="40" xfId="0" applyFont="1" applyBorder="1" applyAlignment="1">
      <alignment horizontal="center" vertical="center" wrapText="1"/>
    </xf>
    <xf numFmtId="0" fontId="11" fillId="0" borderId="32" xfId="0" applyFont="1" applyBorder="1" applyAlignment="1">
      <alignment horizontal="center" wrapText="1"/>
    </xf>
    <xf numFmtId="0" fontId="11" fillId="0" borderId="35" xfId="0" applyFont="1" applyBorder="1" applyAlignment="1">
      <alignment horizontal="center" wrapText="1"/>
    </xf>
    <xf numFmtId="0" fontId="66" fillId="0" borderId="47" xfId="0" applyFont="1" applyBorder="1" applyAlignment="1">
      <alignment horizontal="center" vertical="center" wrapText="1"/>
    </xf>
    <xf numFmtId="0" fontId="66" fillId="0" borderId="36" xfId="0" applyFont="1" applyBorder="1" applyAlignment="1">
      <alignment horizontal="center" vertical="center" wrapText="1"/>
    </xf>
    <xf numFmtId="0" fontId="66" fillId="0" borderId="8" xfId="0" applyFont="1" applyBorder="1" applyAlignment="1">
      <alignment horizontal="center" vertical="center" wrapText="1"/>
    </xf>
    <xf numFmtId="0" fontId="66" fillId="0" borderId="0" xfId="0" applyFont="1" applyBorder="1" applyAlignment="1">
      <alignment horizontal="center" vertical="center" wrapText="1"/>
    </xf>
    <xf numFmtId="0" fontId="66" fillId="0" borderId="9" xfId="0" applyFont="1" applyBorder="1" applyAlignment="1">
      <alignment horizontal="center" vertical="center" wrapText="1"/>
    </xf>
    <xf numFmtId="0" fontId="66" fillId="0" borderId="10" xfId="0" applyFont="1" applyBorder="1" applyAlignment="1">
      <alignment horizontal="center" vertical="center" wrapText="1"/>
    </xf>
    <xf numFmtId="0" fontId="11" fillId="0" borderId="14" xfId="0" applyFont="1" applyBorder="1" applyAlignment="1">
      <alignment horizontal="center" vertical="center" wrapText="1"/>
    </xf>
    <xf numFmtId="0" fontId="53" fillId="0" borderId="35" xfId="0" applyFont="1" applyFill="1" applyBorder="1" applyAlignment="1">
      <alignment horizontal="center" vertical="center" wrapText="1"/>
    </xf>
    <xf numFmtId="0" fontId="53" fillId="0" borderId="37" xfId="0" applyFont="1" applyFill="1" applyBorder="1" applyAlignment="1">
      <alignment horizontal="center" vertical="center" wrapText="1"/>
    </xf>
    <xf numFmtId="0" fontId="0" fillId="0" borderId="49" xfId="0" applyBorder="1" applyAlignment="1">
      <alignment horizontal="center" wrapText="1"/>
    </xf>
    <xf numFmtId="0" fontId="0" fillId="0" borderId="50" xfId="0" applyBorder="1" applyAlignment="1">
      <alignment horizontal="center" wrapText="1"/>
    </xf>
    <xf numFmtId="0" fontId="0" fillId="0" borderId="51" xfId="0" applyBorder="1" applyAlignment="1">
      <alignment horizontal="center" wrapText="1"/>
    </xf>
    <xf numFmtId="0" fontId="52" fillId="0" borderId="33" xfId="0" applyFont="1" applyFill="1" applyBorder="1" applyAlignment="1">
      <alignment horizontal="center" vertical="center" wrapText="1"/>
    </xf>
    <xf numFmtId="0" fontId="52" fillId="0" borderId="1" xfId="0" applyFont="1" applyFill="1" applyBorder="1" applyAlignment="1">
      <alignment horizontal="center" vertical="center" wrapText="1"/>
    </xf>
    <xf numFmtId="0" fontId="52" fillId="0" borderId="32" xfId="0" applyFont="1" applyFill="1" applyBorder="1" applyAlignment="1">
      <alignment horizontal="center" vertical="center" wrapText="1"/>
    </xf>
    <xf numFmtId="0" fontId="52" fillId="0" borderId="35" xfId="0" applyFont="1" applyFill="1" applyBorder="1" applyAlignment="1">
      <alignment horizontal="center" vertical="center" wrapText="1"/>
    </xf>
    <xf numFmtId="0" fontId="38" fillId="0" borderId="53" xfId="0" applyFont="1" applyBorder="1" applyAlignment="1">
      <alignment horizontal="center" vertical="center" wrapText="1"/>
    </xf>
    <xf numFmtId="0" fontId="38" fillId="0" borderId="48" xfId="0" applyFont="1" applyBorder="1" applyAlignment="1">
      <alignment horizontal="center" vertical="center" wrapText="1"/>
    </xf>
    <xf numFmtId="0" fontId="38" fillId="0" borderId="41" xfId="0" applyFont="1" applyBorder="1" applyAlignment="1">
      <alignment horizontal="center" vertical="center" wrapText="1"/>
    </xf>
    <xf numFmtId="0" fontId="38" fillId="0" borderId="45" xfId="0" applyFont="1" applyBorder="1" applyAlignment="1">
      <alignment horizontal="center" vertical="center" wrapText="1"/>
    </xf>
    <xf numFmtId="17" fontId="49" fillId="0" borderId="38" xfId="0" applyNumberFormat="1" applyFont="1" applyFill="1" applyBorder="1" applyAlignment="1">
      <alignment horizontal="left" vertical="center" wrapText="1"/>
    </xf>
    <xf numFmtId="0" fontId="49" fillId="0" borderId="38" xfId="0" applyFont="1" applyFill="1" applyBorder="1" applyAlignment="1">
      <alignment horizontal="center" vertical="center" wrapText="1"/>
    </xf>
    <xf numFmtId="0" fontId="52" fillId="0" borderId="34" xfId="0" applyFont="1" applyFill="1" applyBorder="1" applyAlignment="1">
      <alignment horizontal="center" vertical="center" wrapText="1"/>
    </xf>
    <xf numFmtId="0" fontId="52" fillId="0" borderId="25" xfId="0" applyFont="1" applyFill="1" applyBorder="1" applyAlignment="1">
      <alignment horizontal="center" vertical="center" wrapText="1"/>
    </xf>
    <xf numFmtId="0" fontId="51" fillId="0" borderId="25" xfId="0" applyFont="1" applyFill="1" applyBorder="1" applyAlignment="1">
      <alignment horizontal="center" vertical="center" wrapText="1"/>
    </xf>
    <xf numFmtId="0" fontId="51" fillId="0" borderId="39" xfId="0" applyFont="1" applyFill="1" applyBorder="1" applyAlignment="1">
      <alignment horizontal="center" vertical="center" wrapText="1"/>
    </xf>
    <xf numFmtId="0" fontId="50" fillId="0" borderId="38" xfId="0" applyFont="1" applyFill="1" applyBorder="1" applyAlignment="1">
      <alignment horizontal="center" vertical="center" wrapText="1"/>
    </xf>
    <xf numFmtId="167" fontId="49" fillId="0" borderId="38" xfId="0" applyNumberFormat="1" applyFont="1" applyFill="1" applyBorder="1" applyAlignment="1">
      <alignment horizontal="center" vertical="center" wrapText="1"/>
    </xf>
    <xf numFmtId="0" fontId="47" fillId="0" borderId="35" xfId="0" applyFont="1" applyBorder="1" applyAlignment="1">
      <alignment horizontal="center" vertical="center" wrapText="1"/>
    </xf>
    <xf numFmtId="0" fontId="36" fillId="0" borderId="26"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6" fillId="0" borderId="5" xfId="0" applyFont="1" applyBorder="1" applyAlignment="1">
      <alignment horizontal="center" vertical="center" wrapText="1"/>
    </xf>
    <xf numFmtId="0" fontId="36" fillId="0" borderId="4" xfId="0" applyFont="1" applyBorder="1" applyAlignment="1">
      <alignment horizontal="center" vertical="center" wrapText="1"/>
    </xf>
    <xf numFmtId="0" fontId="36" fillId="0" borderId="5" xfId="0" applyFont="1" applyFill="1" applyBorder="1" applyAlignment="1">
      <alignment horizontal="center" vertical="center" wrapText="1"/>
    </xf>
    <xf numFmtId="0" fontId="36" fillId="0" borderId="2" xfId="0" applyFont="1" applyBorder="1" applyAlignment="1">
      <alignment horizontal="center" vertical="center" wrapText="1"/>
    </xf>
    <xf numFmtId="0" fontId="39" fillId="0" borderId="27" xfId="0" applyFont="1" applyBorder="1" applyAlignment="1">
      <alignment horizontal="center" vertical="center" wrapText="1"/>
    </xf>
    <xf numFmtId="0" fontId="39" fillId="0" borderId="23" xfId="0" applyFont="1" applyBorder="1" applyAlignment="1">
      <alignment horizontal="center" vertical="center" wrapText="1"/>
    </xf>
    <xf numFmtId="0" fontId="40" fillId="0" borderId="4"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4" xfId="0" applyFont="1" applyBorder="1" applyAlignment="1">
      <alignment horizontal="center" vertical="center" wrapText="1"/>
    </xf>
  </cellXfs>
  <cellStyles count="8">
    <cellStyle name="Millares 2" xfId="1"/>
    <cellStyle name="Millares 2 2" xfId="5"/>
    <cellStyle name="Normal" xfId="0" builtinId="0"/>
    <cellStyle name="Normal 2" xfId="2"/>
    <cellStyle name="Normal 2 2" xfId="3"/>
    <cellStyle name="Normal 2 3" xfId="6"/>
    <cellStyle name="Normal 2 4" xfId="7"/>
    <cellStyle name="Normal 3" xfId="4"/>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emf"/><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504825</xdr:colOff>
      <xdr:row>3</xdr:row>
      <xdr:rowOff>123825</xdr:rowOff>
    </xdr:to>
    <xdr:pic>
      <xdr:nvPicPr>
        <xdr:cNvPr id="9232" name="Picture 16" hidden="1"/>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0221575"/>
          <a:ext cx="504825" cy="123825"/>
        </a:xfrm>
        <a:prstGeom prst="rect">
          <a:avLst/>
        </a:prstGeom>
        <a:noFill/>
        <a:ln w="9525">
          <a:miter lim="800000"/>
          <a:headEnd/>
          <a:tailEnd/>
        </a:ln>
      </xdr:spPr>
    </xdr:pic>
    <xdr:clientData/>
  </xdr:twoCellAnchor>
  <xdr:twoCellAnchor editAs="oneCell">
    <xdr:from>
      <xdr:col>2</xdr:col>
      <xdr:colOff>0</xdr:colOff>
      <xdr:row>3</xdr:row>
      <xdr:rowOff>0</xdr:rowOff>
    </xdr:from>
    <xdr:to>
      <xdr:col>2</xdr:col>
      <xdr:colOff>504825</xdr:colOff>
      <xdr:row>3</xdr:row>
      <xdr:rowOff>123825</xdr:rowOff>
    </xdr:to>
    <xdr:pic>
      <xdr:nvPicPr>
        <xdr:cNvPr id="3" name="Picture 16" hidden="1"/>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3162300"/>
          <a:ext cx="504825" cy="123825"/>
        </a:xfrm>
        <a:prstGeom prst="rect">
          <a:avLst/>
        </a:prstGeom>
        <a:noFill/>
        <a:ln w="9525">
          <a:miter lim="800000"/>
          <a:headEnd/>
          <a:tailEnd/>
        </a:ln>
      </xdr:spPr>
    </xdr:pic>
    <xdr:clientData/>
  </xdr:twoCellAnchor>
  <xdr:twoCellAnchor editAs="oneCell">
    <xdr:from>
      <xdr:col>2</xdr:col>
      <xdr:colOff>0</xdr:colOff>
      <xdr:row>3</xdr:row>
      <xdr:rowOff>0</xdr:rowOff>
    </xdr:from>
    <xdr:to>
      <xdr:col>2</xdr:col>
      <xdr:colOff>504825</xdr:colOff>
      <xdr:row>3</xdr:row>
      <xdr:rowOff>123825</xdr:rowOff>
    </xdr:to>
    <xdr:pic>
      <xdr:nvPicPr>
        <xdr:cNvPr id="4" name="Picture 16" hidden="1"/>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0125" y="3609975"/>
          <a:ext cx="504825" cy="123825"/>
        </a:xfrm>
        <a:prstGeom prst="rect">
          <a:avLst/>
        </a:prstGeom>
        <a:noFill/>
        <a:ln w="9525">
          <a:miter lim="800000"/>
          <a:headEnd/>
          <a:tailEnd/>
        </a:ln>
      </xdr:spPr>
    </xdr:pic>
    <xdr:clientData/>
  </xdr:twoCellAnchor>
  <xdr:twoCellAnchor editAs="oneCell">
    <xdr:from>
      <xdr:col>2</xdr:col>
      <xdr:colOff>0</xdr:colOff>
      <xdr:row>14</xdr:row>
      <xdr:rowOff>0</xdr:rowOff>
    </xdr:from>
    <xdr:to>
      <xdr:col>2</xdr:col>
      <xdr:colOff>504825</xdr:colOff>
      <xdr:row>14</xdr:row>
      <xdr:rowOff>123825</xdr:rowOff>
    </xdr:to>
    <xdr:pic>
      <xdr:nvPicPr>
        <xdr:cNvPr id="5" name="Picture 16" hidden="1"/>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2867025"/>
          <a:ext cx="504825" cy="123825"/>
        </a:xfrm>
        <a:prstGeom prst="rect">
          <a:avLst/>
        </a:prstGeom>
        <a:noFill/>
        <a:ln w="9525">
          <a:miter lim="800000"/>
          <a:headEnd/>
          <a:tailEnd/>
        </a:ln>
      </xdr:spPr>
    </xdr:pic>
    <xdr:clientData/>
  </xdr:twoCellAnchor>
  <xdr:twoCellAnchor editAs="oneCell">
    <xdr:from>
      <xdr:col>2</xdr:col>
      <xdr:colOff>0</xdr:colOff>
      <xdr:row>14</xdr:row>
      <xdr:rowOff>0</xdr:rowOff>
    </xdr:from>
    <xdr:to>
      <xdr:col>2</xdr:col>
      <xdr:colOff>504825</xdr:colOff>
      <xdr:row>14</xdr:row>
      <xdr:rowOff>123825</xdr:rowOff>
    </xdr:to>
    <xdr:pic>
      <xdr:nvPicPr>
        <xdr:cNvPr id="6" name="Picture 16" hidden="1"/>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2867025"/>
          <a:ext cx="504825" cy="123825"/>
        </a:xfrm>
        <a:prstGeom prst="rect">
          <a:avLst/>
        </a:prstGeom>
        <a:noFill/>
        <a:ln w="9525">
          <a:miter lim="800000"/>
          <a:headEnd/>
          <a:tailEnd/>
        </a:ln>
      </xdr:spPr>
    </xdr:pic>
    <xdr:clientData/>
  </xdr:twoCellAnchor>
  <xdr:twoCellAnchor editAs="oneCell">
    <xdr:from>
      <xdr:col>2</xdr:col>
      <xdr:colOff>0</xdr:colOff>
      <xdr:row>14</xdr:row>
      <xdr:rowOff>0</xdr:rowOff>
    </xdr:from>
    <xdr:to>
      <xdr:col>2</xdr:col>
      <xdr:colOff>504825</xdr:colOff>
      <xdr:row>14</xdr:row>
      <xdr:rowOff>123825</xdr:rowOff>
    </xdr:to>
    <xdr:pic>
      <xdr:nvPicPr>
        <xdr:cNvPr id="7" name="Picture 16" hidden="1"/>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2924175"/>
          <a:ext cx="504825" cy="123825"/>
        </a:xfrm>
        <a:prstGeom prst="rect">
          <a:avLst/>
        </a:prstGeom>
        <a:noFill/>
        <a:ln w="9525">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149225</xdr:colOff>
      <xdr:row>1</xdr:row>
      <xdr:rowOff>39159</xdr:rowOff>
    </xdr:from>
    <xdr:to>
      <xdr:col>0</xdr:col>
      <xdr:colOff>1400174</xdr:colOff>
      <xdr:row>3</xdr:row>
      <xdr:rowOff>544324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1225" y="210609"/>
          <a:ext cx="1250949" cy="829016"/>
        </a:xfrm>
        <a:prstGeom prst="rect">
          <a:avLst/>
        </a:prstGeom>
      </xdr:spPr>
    </xdr:pic>
    <xdr:clientData/>
  </xdr:twoCellAnchor>
  <xdr:twoCellAnchor editAs="oneCell">
    <xdr:from>
      <xdr:col>1</xdr:col>
      <xdr:colOff>0</xdr:colOff>
      <xdr:row>0</xdr:row>
      <xdr:rowOff>0</xdr:rowOff>
    </xdr:from>
    <xdr:to>
      <xdr:col>1</xdr:col>
      <xdr:colOff>504825</xdr:colOff>
      <xdr:row>0</xdr:row>
      <xdr:rowOff>123825</xdr:rowOff>
    </xdr:to>
    <xdr:pic>
      <xdr:nvPicPr>
        <xdr:cNvPr id="9" name="Picture 16" hidden="1">
          <a:extLst>
            <a:ext uri="{FF2B5EF4-FFF2-40B4-BE49-F238E27FC236}">
              <a16:creationId xmlns:a16="http://schemas.microsoft.com/office/drawing/2014/main" xmlns="" id="{5DC44F81-3E2D-4D9A-B141-3C13555AB5F2}"/>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14725" y="1162050"/>
          <a:ext cx="504825" cy="123825"/>
        </a:xfrm>
        <a:prstGeom prst="rect">
          <a:avLst/>
        </a:prstGeom>
        <a:noFill/>
        <a:ln w="9525">
          <a:miter lim="800000"/>
          <a:headEnd/>
          <a:tailEnd/>
        </a:ln>
      </xdr:spPr>
    </xdr:pic>
    <xdr:clientData/>
  </xdr:twoCellAnchor>
  <xdr:twoCellAnchor editAs="oneCell">
    <xdr:from>
      <xdr:col>2</xdr:col>
      <xdr:colOff>0</xdr:colOff>
      <xdr:row>0</xdr:row>
      <xdr:rowOff>0</xdr:rowOff>
    </xdr:from>
    <xdr:to>
      <xdr:col>2</xdr:col>
      <xdr:colOff>504825</xdr:colOff>
      <xdr:row>0</xdr:row>
      <xdr:rowOff>123825</xdr:rowOff>
    </xdr:to>
    <xdr:pic>
      <xdr:nvPicPr>
        <xdr:cNvPr id="10" name="Picture 16" hidden="1">
          <a:extLst>
            <a:ext uri="{FF2B5EF4-FFF2-40B4-BE49-F238E27FC236}">
              <a16:creationId xmlns:a16="http://schemas.microsoft.com/office/drawing/2014/main" xmlns="" id="{5B266FCE-F77D-4607-8BF9-BC9980F9E18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48325" y="1162050"/>
          <a:ext cx="504825" cy="123825"/>
        </a:xfrm>
        <a:prstGeom prst="rect">
          <a:avLst/>
        </a:prstGeom>
        <a:noFill/>
        <a:ln w="9525">
          <a:miter lim="800000"/>
          <a:headEnd/>
          <a:tailEnd/>
        </a:ln>
      </xdr:spPr>
    </xdr:pic>
    <xdr:clientData/>
  </xdr:twoCellAnchor>
  <xdr:twoCellAnchor editAs="oneCell">
    <xdr:from>
      <xdr:col>2</xdr:col>
      <xdr:colOff>0</xdr:colOff>
      <xdr:row>0</xdr:row>
      <xdr:rowOff>0</xdr:rowOff>
    </xdr:from>
    <xdr:to>
      <xdr:col>2</xdr:col>
      <xdr:colOff>504825</xdr:colOff>
      <xdr:row>0</xdr:row>
      <xdr:rowOff>123825</xdr:rowOff>
    </xdr:to>
    <xdr:pic>
      <xdr:nvPicPr>
        <xdr:cNvPr id="11" name="Picture 16" hidden="1">
          <a:extLst>
            <a:ext uri="{FF2B5EF4-FFF2-40B4-BE49-F238E27FC236}">
              <a16:creationId xmlns:a16="http://schemas.microsoft.com/office/drawing/2014/main" xmlns="" id="{24509D81-235D-4E70-B7BF-20876AAADB7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48325" y="1162050"/>
          <a:ext cx="504825" cy="123825"/>
        </a:xfrm>
        <a:prstGeom prst="rect">
          <a:avLst/>
        </a:prstGeom>
        <a:noFill/>
        <a:ln w="9525">
          <a:miter lim="800000"/>
          <a:headEnd/>
          <a:tailEnd/>
        </a:ln>
      </xdr:spPr>
    </xdr:pic>
    <xdr:clientData/>
  </xdr:twoCellAnchor>
  <xdr:twoCellAnchor editAs="oneCell">
    <xdr:from>
      <xdr:col>2</xdr:col>
      <xdr:colOff>0</xdr:colOff>
      <xdr:row>0</xdr:row>
      <xdr:rowOff>0</xdr:rowOff>
    </xdr:from>
    <xdr:to>
      <xdr:col>2</xdr:col>
      <xdr:colOff>504825</xdr:colOff>
      <xdr:row>0</xdr:row>
      <xdr:rowOff>123825</xdr:rowOff>
    </xdr:to>
    <xdr:pic>
      <xdr:nvPicPr>
        <xdr:cNvPr id="12" name="Picture 16" hidden="1">
          <a:extLst>
            <a:ext uri="{FF2B5EF4-FFF2-40B4-BE49-F238E27FC236}">
              <a16:creationId xmlns:a16="http://schemas.microsoft.com/office/drawing/2014/main" xmlns="" id="{2E2F7434-A650-4F00-89CA-1C14F9B24645}"/>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48325" y="1162050"/>
          <a:ext cx="504825" cy="123825"/>
        </a:xfrm>
        <a:prstGeom prst="rect">
          <a:avLst/>
        </a:prstGeom>
        <a:noFill/>
        <a:ln w="9525">
          <a:miter lim="800000"/>
          <a:headEnd/>
          <a:tailEnd/>
        </a:ln>
      </xdr:spPr>
    </xdr:pic>
    <xdr:clientData/>
  </xdr:twoCellAnchor>
  <xdr:twoCellAnchor editAs="oneCell">
    <xdr:from>
      <xdr:col>2</xdr:col>
      <xdr:colOff>0</xdr:colOff>
      <xdr:row>0</xdr:row>
      <xdr:rowOff>0</xdr:rowOff>
    </xdr:from>
    <xdr:to>
      <xdr:col>2</xdr:col>
      <xdr:colOff>504825</xdr:colOff>
      <xdr:row>0</xdr:row>
      <xdr:rowOff>123825</xdr:rowOff>
    </xdr:to>
    <xdr:pic>
      <xdr:nvPicPr>
        <xdr:cNvPr id="13" name="Picture 16" hidden="1">
          <a:extLst>
            <a:ext uri="{FF2B5EF4-FFF2-40B4-BE49-F238E27FC236}">
              <a16:creationId xmlns:a16="http://schemas.microsoft.com/office/drawing/2014/main" xmlns="" id="{639CADCE-9DA9-4DF4-9DA5-EC4CE6A57A55}"/>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48325" y="1162050"/>
          <a:ext cx="504825" cy="123825"/>
        </a:xfrm>
        <a:prstGeom prst="rect">
          <a:avLst/>
        </a:prstGeom>
        <a:noFill/>
        <a:ln w="9525">
          <a:miter lim="800000"/>
          <a:headEnd/>
          <a:tailEnd/>
        </a:ln>
      </xdr:spPr>
    </xdr:pic>
    <xdr:clientData/>
  </xdr:twoCellAnchor>
  <xdr:twoCellAnchor editAs="oneCell">
    <xdr:from>
      <xdr:col>2</xdr:col>
      <xdr:colOff>0</xdr:colOff>
      <xdr:row>0</xdr:row>
      <xdr:rowOff>0</xdr:rowOff>
    </xdr:from>
    <xdr:to>
      <xdr:col>2</xdr:col>
      <xdr:colOff>504825</xdr:colOff>
      <xdr:row>0</xdr:row>
      <xdr:rowOff>123825</xdr:rowOff>
    </xdr:to>
    <xdr:pic>
      <xdr:nvPicPr>
        <xdr:cNvPr id="14" name="Picture 16" hidden="1">
          <a:extLst>
            <a:ext uri="{FF2B5EF4-FFF2-40B4-BE49-F238E27FC236}">
              <a16:creationId xmlns:a16="http://schemas.microsoft.com/office/drawing/2014/main" xmlns="" id="{F8EC4AF0-A163-4235-B41A-9B798C18400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48325" y="1162050"/>
          <a:ext cx="504825" cy="123825"/>
        </a:xfrm>
        <a:prstGeom prst="rect">
          <a:avLst/>
        </a:prstGeom>
        <a:noFill/>
        <a:ln w="9525">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120651</xdr:colOff>
      <xdr:row>1</xdr:row>
      <xdr:rowOff>20110</xdr:rowOff>
    </xdr:from>
    <xdr:to>
      <xdr:col>1</xdr:col>
      <xdr:colOff>1247775</xdr:colOff>
      <xdr:row>3</xdr:row>
      <xdr:rowOff>544368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2651" y="191560"/>
          <a:ext cx="1127124" cy="84810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238125</xdr:colOff>
      <xdr:row>0</xdr:row>
      <xdr:rowOff>0</xdr:rowOff>
    </xdr:from>
    <xdr:to>
      <xdr:col>1</xdr:col>
      <xdr:colOff>1238250</xdr:colOff>
      <xdr:row>2</xdr:row>
      <xdr:rowOff>213926</xdr:rowOff>
    </xdr:to>
    <xdr:pic>
      <xdr:nvPicPr>
        <xdr:cNvPr id="3" name="Imagen 2"/>
        <xdr:cNvPicPr>
          <a:picLocks noChangeAspect="1"/>
        </xdr:cNvPicPr>
      </xdr:nvPicPr>
      <xdr:blipFill>
        <a:blip xmlns:r="http://schemas.openxmlformats.org/officeDocument/2006/relationships" r:embed="rId1"/>
        <a:stretch>
          <a:fillRect/>
        </a:stretch>
      </xdr:blipFill>
      <xdr:spPr>
        <a:xfrm>
          <a:off x="1000125" y="0"/>
          <a:ext cx="1000125" cy="7663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3</xdr:col>
      <xdr:colOff>504825</xdr:colOff>
      <xdr:row>91</xdr:row>
      <xdr:rowOff>19050</xdr:rowOff>
    </xdr:to>
    <xdr:pic>
      <xdr:nvPicPr>
        <xdr:cNvPr id="8" name="Picture 16" hidden="1">
          <a:extLst>
            <a:ext uri="{FF2B5EF4-FFF2-40B4-BE49-F238E27FC236}">
              <a16:creationId xmlns:a16="http://schemas.microsoft.com/office/drawing/2014/main" xmlns="" id="{00000000-0008-0000-0400-000002000000}"/>
            </a:ext>
          </a:extLst>
        </xdr:cNvPr>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666875"/>
          <a:ext cx="504825" cy="6867525"/>
        </a:xfrm>
        <a:prstGeom prst="rect">
          <a:avLst/>
        </a:prstGeom>
        <a:noFill/>
        <a:ln w="9525">
          <a:miter lim="800000"/>
          <a:headEnd/>
          <a:tailEnd/>
        </a:ln>
      </xdr:spPr>
    </xdr:pic>
    <xdr:clientData/>
  </xdr:twoCellAnchor>
  <xdr:twoCellAnchor editAs="oneCell">
    <xdr:from>
      <xdr:col>4</xdr:col>
      <xdr:colOff>0</xdr:colOff>
      <xdr:row>5</xdr:row>
      <xdr:rowOff>0</xdr:rowOff>
    </xdr:from>
    <xdr:to>
      <xdr:col>4</xdr:col>
      <xdr:colOff>504825</xdr:colOff>
      <xdr:row>91</xdr:row>
      <xdr:rowOff>19050</xdr:rowOff>
    </xdr:to>
    <xdr:pic>
      <xdr:nvPicPr>
        <xdr:cNvPr id="9" name="Picture 16" hidden="1">
          <a:extLst>
            <a:ext uri="{FF2B5EF4-FFF2-40B4-BE49-F238E27FC236}">
              <a16:creationId xmlns:a16="http://schemas.microsoft.com/office/drawing/2014/main" xmlns="" id="{00000000-0008-0000-0400-000003000000}"/>
            </a:ext>
          </a:extLst>
        </xdr:cNvPr>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53100" y="1666875"/>
          <a:ext cx="504825" cy="6867525"/>
        </a:xfrm>
        <a:prstGeom prst="rect">
          <a:avLst/>
        </a:prstGeom>
        <a:noFill/>
        <a:ln w="9525">
          <a:miter lim="800000"/>
          <a:headEnd/>
          <a:tailEnd/>
        </a:ln>
      </xdr:spPr>
    </xdr:pic>
    <xdr:clientData/>
  </xdr:twoCellAnchor>
  <xdr:twoCellAnchor editAs="oneCell">
    <xdr:from>
      <xdr:col>4</xdr:col>
      <xdr:colOff>0</xdr:colOff>
      <xdr:row>5</xdr:row>
      <xdr:rowOff>0</xdr:rowOff>
    </xdr:from>
    <xdr:to>
      <xdr:col>4</xdr:col>
      <xdr:colOff>504825</xdr:colOff>
      <xdr:row>91</xdr:row>
      <xdr:rowOff>19050</xdr:rowOff>
    </xdr:to>
    <xdr:pic>
      <xdr:nvPicPr>
        <xdr:cNvPr id="10" name="Picture 16" hidden="1">
          <a:extLst>
            <a:ext uri="{FF2B5EF4-FFF2-40B4-BE49-F238E27FC236}">
              <a16:creationId xmlns:a16="http://schemas.microsoft.com/office/drawing/2014/main" xmlns="" id="{00000000-0008-0000-0400-000004000000}"/>
            </a:ext>
          </a:extLst>
        </xdr:cNvPr>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53100" y="1666875"/>
          <a:ext cx="504825" cy="6867525"/>
        </a:xfrm>
        <a:prstGeom prst="rect">
          <a:avLst/>
        </a:prstGeom>
        <a:noFill/>
        <a:ln w="9525">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504825</xdr:colOff>
      <xdr:row>4</xdr:row>
      <xdr:rowOff>123825</xdr:rowOff>
    </xdr:to>
    <xdr:pic>
      <xdr:nvPicPr>
        <xdr:cNvPr id="2" name="Picture 16" hidden="1"/>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1825" y="1143000"/>
          <a:ext cx="504825" cy="123825"/>
        </a:xfrm>
        <a:prstGeom prst="rect">
          <a:avLst/>
        </a:prstGeom>
        <a:noFill/>
        <a:ln w="9525">
          <a:miter lim="800000"/>
          <a:headEnd/>
          <a:tailEnd/>
        </a:ln>
      </xdr:spPr>
    </xdr:pic>
    <xdr:clientData/>
  </xdr:twoCellAnchor>
  <xdr:twoCellAnchor editAs="oneCell">
    <xdr:from>
      <xdr:col>3</xdr:col>
      <xdr:colOff>0</xdr:colOff>
      <xdr:row>4</xdr:row>
      <xdr:rowOff>0</xdr:rowOff>
    </xdr:from>
    <xdr:to>
      <xdr:col>3</xdr:col>
      <xdr:colOff>504825</xdr:colOff>
      <xdr:row>4</xdr:row>
      <xdr:rowOff>123825</xdr:rowOff>
    </xdr:to>
    <xdr:pic>
      <xdr:nvPicPr>
        <xdr:cNvPr id="3" name="Picture 16" hidden="1"/>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4375" y="1143000"/>
          <a:ext cx="504825" cy="123825"/>
        </a:xfrm>
        <a:prstGeom prst="rect">
          <a:avLst/>
        </a:prstGeom>
        <a:noFill/>
        <a:ln w="9525">
          <a:miter lim="800000"/>
          <a:headEnd/>
          <a:tailEnd/>
        </a:ln>
      </xdr:spPr>
    </xdr:pic>
    <xdr:clientData/>
  </xdr:twoCellAnchor>
  <xdr:twoCellAnchor editAs="oneCell">
    <xdr:from>
      <xdr:col>3</xdr:col>
      <xdr:colOff>0</xdr:colOff>
      <xdr:row>4</xdr:row>
      <xdr:rowOff>0</xdr:rowOff>
    </xdr:from>
    <xdr:to>
      <xdr:col>3</xdr:col>
      <xdr:colOff>504825</xdr:colOff>
      <xdr:row>4</xdr:row>
      <xdr:rowOff>123825</xdr:rowOff>
    </xdr:to>
    <xdr:pic>
      <xdr:nvPicPr>
        <xdr:cNvPr id="4" name="Picture 16" hidden="1"/>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4375" y="1143000"/>
          <a:ext cx="504825" cy="123825"/>
        </a:xfrm>
        <a:prstGeom prst="rect">
          <a:avLst/>
        </a:prstGeom>
        <a:noFill/>
        <a:ln w="9525">
          <a:miter lim="800000"/>
          <a:headEnd/>
          <a:tailEnd/>
        </a:ln>
      </xdr:spPr>
    </xdr:pic>
    <xdr:clientData/>
  </xdr:twoCellAnchor>
  <xdr:twoCellAnchor editAs="oneCell">
    <xdr:from>
      <xdr:col>3</xdr:col>
      <xdr:colOff>0</xdr:colOff>
      <xdr:row>11</xdr:row>
      <xdr:rowOff>0</xdr:rowOff>
    </xdr:from>
    <xdr:to>
      <xdr:col>3</xdr:col>
      <xdr:colOff>504825</xdr:colOff>
      <xdr:row>11</xdr:row>
      <xdr:rowOff>123825</xdr:rowOff>
    </xdr:to>
    <xdr:pic>
      <xdr:nvPicPr>
        <xdr:cNvPr id="5" name="Picture 16" hidden="1"/>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4375" y="15744825"/>
          <a:ext cx="504825" cy="123825"/>
        </a:xfrm>
        <a:prstGeom prst="rect">
          <a:avLst/>
        </a:prstGeom>
        <a:noFill/>
        <a:ln w="9525">
          <a:miter lim="800000"/>
          <a:headEnd/>
          <a:tailEnd/>
        </a:ln>
      </xdr:spPr>
    </xdr:pic>
    <xdr:clientData/>
  </xdr:twoCellAnchor>
  <xdr:twoCellAnchor editAs="oneCell">
    <xdr:from>
      <xdr:col>3</xdr:col>
      <xdr:colOff>0</xdr:colOff>
      <xdr:row>11</xdr:row>
      <xdr:rowOff>0</xdr:rowOff>
    </xdr:from>
    <xdr:to>
      <xdr:col>3</xdr:col>
      <xdr:colOff>504825</xdr:colOff>
      <xdr:row>11</xdr:row>
      <xdr:rowOff>123825</xdr:rowOff>
    </xdr:to>
    <xdr:pic>
      <xdr:nvPicPr>
        <xdr:cNvPr id="6" name="Picture 16" hidden="1"/>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4375" y="15744825"/>
          <a:ext cx="504825" cy="123825"/>
        </a:xfrm>
        <a:prstGeom prst="rect">
          <a:avLst/>
        </a:prstGeom>
        <a:noFill/>
        <a:ln w="9525">
          <a:miter lim="800000"/>
          <a:headEnd/>
          <a:tailEnd/>
        </a:ln>
      </xdr:spPr>
    </xdr:pic>
    <xdr:clientData/>
  </xdr:twoCellAnchor>
  <xdr:twoCellAnchor editAs="oneCell">
    <xdr:from>
      <xdr:col>3</xdr:col>
      <xdr:colOff>0</xdr:colOff>
      <xdr:row>11</xdr:row>
      <xdr:rowOff>0</xdr:rowOff>
    </xdr:from>
    <xdr:to>
      <xdr:col>3</xdr:col>
      <xdr:colOff>504825</xdr:colOff>
      <xdr:row>11</xdr:row>
      <xdr:rowOff>123825</xdr:rowOff>
    </xdr:to>
    <xdr:pic>
      <xdr:nvPicPr>
        <xdr:cNvPr id="7" name="Picture 16" hidden="1"/>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4375" y="15744825"/>
          <a:ext cx="504825" cy="123825"/>
        </a:xfrm>
        <a:prstGeom prst="rect">
          <a:avLst/>
        </a:prstGeom>
        <a:noFill/>
        <a:ln w="9525">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104775</xdr:rowOff>
    </xdr:from>
    <xdr:to>
      <xdr:col>0</xdr:col>
      <xdr:colOff>1049873</xdr:colOff>
      <xdr:row>0</xdr:row>
      <xdr:rowOff>107793</xdr:rowOff>
    </xdr:to>
    <xdr:pic>
      <xdr:nvPicPr>
        <xdr:cNvPr id="2" name="1 Imagen" descr="02escritorioIDEA 1600x900.jpg"/>
        <xdr:cNvPicPr>
          <a:picLocks noChangeAspect="1"/>
        </xdr:cNvPicPr>
      </xdr:nvPicPr>
      <xdr:blipFill>
        <a:blip xmlns:r="http://schemas.openxmlformats.org/officeDocument/2006/relationships" r:embed="rId1" cstate="print"/>
        <a:srcRect l="10891" r="11881"/>
        <a:stretch>
          <a:fillRect/>
        </a:stretch>
      </xdr:blipFill>
      <xdr:spPr>
        <a:xfrm>
          <a:off x="47625" y="104775"/>
          <a:ext cx="1002248" cy="30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0</xdr:colOff>
      <xdr:row>0</xdr:row>
      <xdr:rowOff>0</xdr:rowOff>
    </xdr:from>
    <xdr:to>
      <xdr:col>0</xdr:col>
      <xdr:colOff>793750</xdr:colOff>
      <xdr:row>1</xdr:row>
      <xdr:rowOff>281807</xdr:rowOff>
    </xdr:to>
    <xdr:pic>
      <xdr:nvPicPr>
        <xdr:cNvPr id="3" name="2 Imagen" descr="02escritorioIDEA 1600x900.jpg"/>
        <xdr:cNvPicPr>
          <a:picLocks noChangeAspect="1"/>
        </xdr:cNvPicPr>
      </xdr:nvPicPr>
      <xdr:blipFill>
        <a:blip xmlns:r="http://schemas.openxmlformats.org/officeDocument/2006/relationships" r:embed="rId1" cstate="print"/>
        <a:srcRect l="10891" r="11881"/>
        <a:stretch>
          <a:fillRect/>
        </a:stretch>
      </xdr:blipFill>
      <xdr:spPr>
        <a:xfrm>
          <a:off x="0" y="0"/>
          <a:ext cx="793750" cy="57708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3</xdr:col>
      <xdr:colOff>504825</xdr:colOff>
      <xdr:row>4</xdr:row>
      <xdr:rowOff>123825</xdr:rowOff>
    </xdr:to>
    <xdr:pic>
      <xdr:nvPicPr>
        <xdr:cNvPr id="2" name="Picture 16" hidden="1"/>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00675" y="971550"/>
          <a:ext cx="504825" cy="123825"/>
        </a:xfrm>
        <a:prstGeom prst="rect">
          <a:avLst/>
        </a:prstGeom>
        <a:noFill/>
        <a:ln w="9525">
          <a:miter lim="800000"/>
          <a:headEnd/>
          <a:tailEnd/>
        </a:ln>
      </xdr:spPr>
    </xdr:pic>
    <xdr:clientData/>
  </xdr:twoCellAnchor>
  <xdr:twoCellAnchor editAs="oneCell">
    <xdr:from>
      <xdr:col>3</xdr:col>
      <xdr:colOff>0</xdr:colOff>
      <xdr:row>4</xdr:row>
      <xdr:rowOff>0</xdr:rowOff>
    </xdr:from>
    <xdr:to>
      <xdr:col>3</xdr:col>
      <xdr:colOff>504825</xdr:colOff>
      <xdr:row>4</xdr:row>
      <xdr:rowOff>123825</xdr:rowOff>
    </xdr:to>
    <xdr:pic>
      <xdr:nvPicPr>
        <xdr:cNvPr id="3" name="Picture 16" hidden="1"/>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00675" y="971550"/>
          <a:ext cx="504825" cy="123825"/>
        </a:xfrm>
        <a:prstGeom prst="rect">
          <a:avLst/>
        </a:prstGeom>
        <a:noFill/>
        <a:ln w="9525">
          <a:miter lim="800000"/>
          <a:headEnd/>
          <a:tailEnd/>
        </a:ln>
      </xdr:spPr>
    </xdr:pic>
    <xdr:clientData/>
  </xdr:twoCellAnchor>
  <xdr:twoCellAnchor editAs="oneCell">
    <xdr:from>
      <xdr:col>3</xdr:col>
      <xdr:colOff>0</xdr:colOff>
      <xdr:row>4</xdr:row>
      <xdr:rowOff>0</xdr:rowOff>
    </xdr:from>
    <xdr:to>
      <xdr:col>3</xdr:col>
      <xdr:colOff>504825</xdr:colOff>
      <xdr:row>4</xdr:row>
      <xdr:rowOff>123825</xdr:rowOff>
    </xdr:to>
    <xdr:pic>
      <xdr:nvPicPr>
        <xdr:cNvPr id="4" name="Picture 16" hidden="1"/>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00675" y="971550"/>
          <a:ext cx="504825" cy="123825"/>
        </a:xfrm>
        <a:prstGeom prst="rect">
          <a:avLst/>
        </a:prstGeom>
        <a:noFill/>
        <a:ln w="9525">
          <a:miter lim="800000"/>
          <a:headEnd/>
          <a:tailEnd/>
        </a:ln>
      </xdr:spPr>
    </xdr:pic>
    <xdr:clientData/>
  </xdr:twoCellAnchor>
  <xdr:twoCellAnchor editAs="oneCell">
    <xdr:from>
      <xdr:col>2</xdr:col>
      <xdr:colOff>0</xdr:colOff>
      <xdr:row>7</xdr:row>
      <xdr:rowOff>0</xdr:rowOff>
    </xdr:from>
    <xdr:to>
      <xdr:col>2</xdr:col>
      <xdr:colOff>504825</xdr:colOff>
      <xdr:row>15</xdr:row>
      <xdr:rowOff>287859</xdr:rowOff>
    </xdr:to>
    <xdr:pic>
      <xdr:nvPicPr>
        <xdr:cNvPr id="8" name="Picture 16" hidden="1">
          <a:extLst>
            <a:ext uri="{FF2B5EF4-FFF2-40B4-BE49-F238E27FC236}">
              <a16:creationId xmlns:a16="http://schemas.microsoft.com/office/drawing/2014/main" xmlns="" id="{00000000-0008-0000-0400-000002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81275" y="1571625"/>
          <a:ext cx="504825" cy="2390775"/>
        </a:xfrm>
        <a:prstGeom prst="rect">
          <a:avLst/>
        </a:prstGeom>
        <a:noFill/>
        <a:ln w="9525">
          <a:miter lim="800000"/>
          <a:headEnd/>
          <a:tailEnd/>
        </a:ln>
      </xdr:spPr>
    </xdr:pic>
    <xdr:clientData/>
  </xdr:twoCellAnchor>
  <xdr:twoCellAnchor editAs="oneCell">
    <xdr:from>
      <xdr:col>2</xdr:col>
      <xdr:colOff>0</xdr:colOff>
      <xdr:row>7</xdr:row>
      <xdr:rowOff>0</xdr:rowOff>
    </xdr:from>
    <xdr:to>
      <xdr:col>2</xdr:col>
      <xdr:colOff>504825</xdr:colOff>
      <xdr:row>15</xdr:row>
      <xdr:rowOff>287859</xdr:rowOff>
    </xdr:to>
    <xdr:pic>
      <xdr:nvPicPr>
        <xdr:cNvPr id="9" name="Picture 16" hidden="1">
          <a:extLst>
            <a:ext uri="{FF2B5EF4-FFF2-40B4-BE49-F238E27FC236}">
              <a16:creationId xmlns:a16="http://schemas.microsoft.com/office/drawing/2014/main" xmlns="" id="{00000000-0008-0000-0400-00000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71975" y="1571625"/>
          <a:ext cx="504825" cy="2390775"/>
        </a:xfrm>
        <a:prstGeom prst="rect">
          <a:avLst/>
        </a:prstGeom>
        <a:noFill/>
        <a:ln w="9525">
          <a:miter lim="800000"/>
          <a:headEnd/>
          <a:tailEnd/>
        </a:ln>
      </xdr:spPr>
    </xdr:pic>
    <xdr:clientData/>
  </xdr:twoCellAnchor>
  <xdr:twoCellAnchor editAs="oneCell">
    <xdr:from>
      <xdr:col>2</xdr:col>
      <xdr:colOff>0</xdr:colOff>
      <xdr:row>7</xdr:row>
      <xdr:rowOff>0</xdr:rowOff>
    </xdr:from>
    <xdr:to>
      <xdr:col>2</xdr:col>
      <xdr:colOff>504825</xdr:colOff>
      <xdr:row>15</xdr:row>
      <xdr:rowOff>287859</xdr:rowOff>
    </xdr:to>
    <xdr:pic>
      <xdr:nvPicPr>
        <xdr:cNvPr id="10" name="Picture 16" hidden="1">
          <a:extLst>
            <a:ext uri="{FF2B5EF4-FFF2-40B4-BE49-F238E27FC236}">
              <a16:creationId xmlns:a16="http://schemas.microsoft.com/office/drawing/2014/main" xmlns="" id="{00000000-0008-0000-0400-00000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71975" y="1571625"/>
          <a:ext cx="504825" cy="2390775"/>
        </a:xfrm>
        <a:prstGeom prst="rect">
          <a:avLst/>
        </a:prstGeom>
        <a:noFill/>
        <a:ln w="9525">
          <a:miter lim="800000"/>
          <a:headEnd/>
          <a:tailEnd/>
        </a:ln>
      </xdr:spPr>
    </xdr:pic>
    <xdr:clientData/>
  </xdr:twoCellAnchor>
  <xdr:twoCellAnchor editAs="oneCell">
    <xdr:from>
      <xdr:col>2</xdr:col>
      <xdr:colOff>0</xdr:colOff>
      <xdr:row>11</xdr:row>
      <xdr:rowOff>0</xdr:rowOff>
    </xdr:from>
    <xdr:to>
      <xdr:col>2</xdr:col>
      <xdr:colOff>504825</xdr:colOff>
      <xdr:row>11</xdr:row>
      <xdr:rowOff>123825</xdr:rowOff>
    </xdr:to>
    <xdr:pic>
      <xdr:nvPicPr>
        <xdr:cNvPr id="20"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2000" y="1152525"/>
          <a:ext cx="504825" cy="123825"/>
        </a:xfrm>
        <a:prstGeom prst="rect">
          <a:avLst/>
        </a:prstGeom>
        <a:noFill/>
        <a:ln w="9525">
          <a:miter lim="800000"/>
          <a:headEnd/>
          <a:tailEnd/>
        </a:ln>
      </xdr:spPr>
    </xdr:pic>
    <xdr:clientData/>
  </xdr:twoCellAnchor>
  <xdr:twoCellAnchor editAs="oneCell">
    <xdr:from>
      <xdr:col>2</xdr:col>
      <xdr:colOff>0</xdr:colOff>
      <xdr:row>11</xdr:row>
      <xdr:rowOff>0</xdr:rowOff>
    </xdr:from>
    <xdr:to>
      <xdr:col>2</xdr:col>
      <xdr:colOff>504825</xdr:colOff>
      <xdr:row>11</xdr:row>
      <xdr:rowOff>123825</xdr:rowOff>
    </xdr:to>
    <xdr:pic>
      <xdr:nvPicPr>
        <xdr:cNvPr id="21"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2000" y="1152525"/>
          <a:ext cx="504825" cy="123825"/>
        </a:xfrm>
        <a:prstGeom prst="rect">
          <a:avLst/>
        </a:prstGeom>
        <a:noFill/>
        <a:ln w="9525">
          <a:miter lim="800000"/>
          <a:headEnd/>
          <a:tailEnd/>
        </a:ln>
      </xdr:spPr>
    </xdr:pic>
    <xdr:clientData/>
  </xdr:twoCellAnchor>
  <xdr:twoCellAnchor editAs="oneCell">
    <xdr:from>
      <xdr:col>2</xdr:col>
      <xdr:colOff>0</xdr:colOff>
      <xdr:row>11</xdr:row>
      <xdr:rowOff>0</xdr:rowOff>
    </xdr:from>
    <xdr:to>
      <xdr:col>2</xdr:col>
      <xdr:colOff>504825</xdr:colOff>
      <xdr:row>11</xdr:row>
      <xdr:rowOff>123825</xdr:rowOff>
    </xdr:to>
    <xdr:pic>
      <xdr:nvPicPr>
        <xdr:cNvPr id="22"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2000" y="1152525"/>
          <a:ext cx="504825" cy="123825"/>
        </a:xfrm>
        <a:prstGeom prst="rect">
          <a:avLst/>
        </a:prstGeom>
        <a:noFill/>
        <a:ln w="9525">
          <a:miter lim="800000"/>
          <a:headEnd/>
          <a:tailEnd/>
        </a:ln>
      </xdr:spPr>
    </xdr:pic>
    <xdr:clientData/>
  </xdr:twoCellAnchor>
  <xdr:twoCellAnchor editAs="oneCell">
    <xdr:from>
      <xdr:col>2</xdr:col>
      <xdr:colOff>0</xdr:colOff>
      <xdr:row>11</xdr:row>
      <xdr:rowOff>0</xdr:rowOff>
    </xdr:from>
    <xdr:to>
      <xdr:col>2</xdr:col>
      <xdr:colOff>504825</xdr:colOff>
      <xdr:row>11</xdr:row>
      <xdr:rowOff>123825</xdr:rowOff>
    </xdr:to>
    <xdr:pic>
      <xdr:nvPicPr>
        <xdr:cNvPr id="23"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2000" y="12372975"/>
          <a:ext cx="504825" cy="123825"/>
        </a:xfrm>
        <a:prstGeom prst="rect">
          <a:avLst/>
        </a:prstGeom>
        <a:noFill/>
        <a:ln w="9525">
          <a:miter lim="800000"/>
          <a:headEnd/>
          <a:tailEnd/>
        </a:ln>
      </xdr:spPr>
    </xdr:pic>
    <xdr:clientData/>
  </xdr:twoCellAnchor>
  <xdr:twoCellAnchor editAs="oneCell">
    <xdr:from>
      <xdr:col>2</xdr:col>
      <xdr:colOff>0</xdr:colOff>
      <xdr:row>11</xdr:row>
      <xdr:rowOff>0</xdr:rowOff>
    </xdr:from>
    <xdr:to>
      <xdr:col>2</xdr:col>
      <xdr:colOff>504825</xdr:colOff>
      <xdr:row>11</xdr:row>
      <xdr:rowOff>123825</xdr:rowOff>
    </xdr:to>
    <xdr:pic>
      <xdr:nvPicPr>
        <xdr:cNvPr id="24"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2000" y="12372975"/>
          <a:ext cx="504825" cy="123825"/>
        </a:xfrm>
        <a:prstGeom prst="rect">
          <a:avLst/>
        </a:prstGeom>
        <a:noFill/>
        <a:ln w="9525">
          <a:miter lim="800000"/>
          <a:headEnd/>
          <a:tailEnd/>
        </a:ln>
      </xdr:spPr>
    </xdr:pic>
    <xdr:clientData/>
  </xdr:twoCellAnchor>
  <xdr:twoCellAnchor editAs="oneCell">
    <xdr:from>
      <xdr:col>2</xdr:col>
      <xdr:colOff>0</xdr:colOff>
      <xdr:row>11</xdr:row>
      <xdr:rowOff>0</xdr:rowOff>
    </xdr:from>
    <xdr:to>
      <xdr:col>2</xdr:col>
      <xdr:colOff>504825</xdr:colOff>
      <xdr:row>11</xdr:row>
      <xdr:rowOff>123825</xdr:rowOff>
    </xdr:to>
    <xdr:pic>
      <xdr:nvPicPr>
        <xdr:cNvPr id="25"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2000" y="12372975"/>
          <a:ext cx="504825" cy="123825"/>
        </a:xfrm>
        <a:prstGeom prst="rect">
          <a:avLst/>
        </a:prstGeom>
        <a:noFill/>
        <a:ln w="9525">
          <a:miter lim="800000"/>
          <a:headEnd/>
          <a:tailEnd/>
        </a:ln>
      </xdr:spPr>
    </xdr:pic>
    <xdr:clientData/>
  </xdr:twoCellAnchor>
  <xdr:oneCellAnchor>
    <xdr:from>
      <xdr:col>2</xdr:col>
      <xdr:colOff>0</xdr:colOff>
      <xdr:row>11</xdr:row>
      <xdr:rowOff>0</xdr:rowOff>
    </xdr:from>
    <xdr:ext cx="504825" cy="123825"/>
    <xdr:pic>
      <xdr:nvPicPr>
        <xdr:cNvPr id="26"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2000" y="12372975"/>
          <a:ext cx="504825" cy="123825"/>
        </a:xfrm>
        <a:prstGeom prst="rect">
          <a:avLst/>
        </a:prstGeom>
        <a:noFill/>
        <a:ln w="9525">
          <a:miter lim="800000"/>
          <a:headEnd/>
          <a:tailEnd/>
        </a:ln>
      </xdr:spPr>
    </xdr:pic>
    <xdr:clientData/>
  </xdr:oneCellAnchor>
  <xdr:oneCellAnchor>
    <xdr:from>
      <xdr:col>2</xdr:col>
      <xdr:colOff>0</xdr:colOff>
      <xdr:row>11</xdr:row>
      <xdr:rowOff>0</xdr:rowOff>
    </xdr:from>
    <xdr:ext cx="504825" cy="123825"/>
    <xdr:pic>
      <xdr:nvPicPr>
        <xdr:cNvPr id="27"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2000" y="12372975"/>
          <a:ext cx="504825" cy="123825"/>
        </a:xfrm>
        <a:prstGeom prst="rect">
          <a:avLst/>
        </a:prstGeom>
        <a:noFill/>
        <a:ln w="9525">
          <a:miter lim="800000"/>
          <a:headEnd/>
          <a:tailEnd/>
        </a:ln>
      </xdr:spPr>
    </xdr:pic>
    <xdr:clientData/>
  </xdr:oneCellAnchor>
  <xdr:oneCellAnchor>
    <xdr:from>
      <xdr:col>2</xdr:col>
      <xdr:colOff>0</xdr:colOff>
      <xdr:row>11</xdr:row>
      <xdr:rowOff>0</xdr:rowOff>
    </xdr:from>
    <xdr:ext cx="504825" cy="123825"/>
    <xdr:pic>
      <xdr:nvPicPr>
        <xdr:cNvPr id="28"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2000" y="12372975"/>
          <a:ext cx="504825" cy="123825"/>
        </a:xfrm>
        <a:prstGeom prst="rect">
          <a:avLst/>
        </a:prstGeom>
        <a:noFill/>
        <a:ln w="9525">
          <a:miter lim="800000"/>
          <a:headEnd/>
          <a:tailEnd/>
        </a:ln>
      </xdr:spPr>
    </xdr:pic>
    <xdr:clientData/>
  </xdr:oneCellAnchor>
  <xdr:twoCellAnchor editAs="oneCell">
    <xdr:from>
      <xdr:col>1</xdr:col>
      <xdr:colOff>158750</xdr:colOff>
      <xdr:row>1</xdr:row>
      <xdr:rowOff>10583</xdr:rowOff>
    </xdr:from>
    <xdr:to>
      <xdr:col>1</xdr:col>
      <xdr:colOff>1606550</xdr:colOff>
      <xdr:row>3</xdr:row>
      <xdr:rowOff>534458</xdr:rowOff>
    </xdr:to>
    <xdr:pic>
      <xdr:nvPicPr>
        <xdr:cNvPr id="5" name="Imagen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44750" y="179916"/>
          <a:ext cx="1447800" cy="841375"/>
        </a:xfrm>
        <a:prstGeom prst="rect">
          <a:avLst/>
        </a:prstGeom>
      </xdr:spPr>
    </xdr:pic>
    <xdr:clientData/>
  </xdr:twoCellAnchor>
  <xdr:oneCellAnchor>
    <xdr:from>
      <xdr:col>2</xdr:col>
      <xdr:colOff>0</xdr:colOff>
      <xdr:row>15</xdr:row>
      <xdr:rowOff>0</xdr:rowOff>
    </xdr:from>
    <xdr:ext cx="504825" cy="123825"/>
    <xdr:pic>
      <xdr:nvPicPr>
        <xdr:cNvPr id="18"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33800" y="2971800"/>
          <a:ext cx="504825" cy="123825"/>
        </a:xfrm>
        <a:prstGeom prst="rect">
          <a:avLst/>
        </a:prstGeom>
        <a:noFill/>
        <a:ln w="9525">
          <a:miter lim="800000"/>
          <a:headEnd/>
          <a:tailEnd/>
        </a:ln>
      </xdr:spPr>
    </xdr:pic>
    <xdr:clientData/>
  </xdr:oneCellAnchor>
  <xdr:oneCellAnchor>
    <xdr:from>
      <xdr:col>2</xdr:col>
      <xdr:colOff>0</xdr:colOff>
      <xdr:row>15</xdr:row>
      <xdr:rowOff>0</xdr:rowOff>
    </xdr:from>
    <xdr:ext cx="504825" cy="123825"/>
    <xdr:pic>
      <xdr:nvPicPr>
        <xdr:cNvPr id="19"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33800" y="2971800"/>
          <a:ext cx="504825" cy="123825"/>
        </a:xfrm>
        <a:prstGeom prst="rect">
          <a:avLst/>
        </a:prstGeom>
        <a:noFill/>
        <a:ln w="9525">
          <a:miter lim="800000"/>
          <a:headEnd/>
          <a:tailEnd/>
        </a:ln>
      </xdr:spPr>
    </xdr:pic>
    <xdr:clientData/>
  </xdr:oneCellAnchor>
  <xdr:oneCellAnchor>
    <xdr:from>
      <xdr:col>2</xdr:col>
      <xdr:colOff>0</xdr:colOff>
      <xdr:row>15</xdr:row>
      <xdr:rowOff>0</xdr:rowOff>
    </xdr:from>
    <xdr:ext cx="504825" cy="123825"/>
    <xdr:pic>
      <xdr:nvPicPr>
        <xdr:cNvPr id="29"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33800" y="2971800"/>
          <a:ext cx="504825" cy="123825"/>
        </a:xfrm>
        <a:prstGeom prst="rect">
          <a:avLst/>
        </a:prstGeom>
        <a:noFill/>
        <a:ln w="9525">
          <a:miter lim="800000"/>
          <a:headEnd/>
          <a:tailEnd/>
        </a:ln>
      </xdr:spPr>
    </xdr:pic>
    <xdr:clientData/>
  </xdr:oneCellAnchor>
  <xdr:oneCellAnchor>
    <xdr:from>
      <xdr:col>2</xdr:col>
      <xdr:colOff>0</xdr:colOff>
      <xdr:row>15</xdr:row>
      <xdr:rowOff>0</xdr:rowOff>
    </xdr:from>
    <xdr:ext cx="504825" cy="123825"/>
    <xdr:pic>
      <xdr:nvPicPr>
        <xdr:cNvPr id="30"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33800" y="2971800"/>
          <a:ext cx="504825" cy="123825"/>
        </a:xfrm>
        <a:prstGeom prst="rect">
          <a:avLst/>
        </a:prstGeom>
        <a:noFill/>
        <a:ln w="9525">
          <a:miter lim="800000"/>
          <a:headEnd/>
          <a:tailEnd/>
        </a:ln>
      </xdr:spPr>
    </xdr:pic>
    <xdr:clientData/>
  </xdr:oneCellAnchor>
  <xdr:oneCellAnchor>
    <xdr:from>
      <xdr:col>2</xdr:col>
      <xdr:colOff>0</xdr:colOff>
      <xdr:row>15</xdr:row>
      <xdr:rowOff>0</xdr:rowOff>
    </xdr:from>
    <xdr:ext cx="504825" cy="123825"/>
    <xdr:pic>
      <xdr:nvPicPr>
        <xdr:cNvPr id="31"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33800" y="2971800"/>
          <a:ext cx="504825" cy="123825"/>
        </a:xfrm>
        <a:prstGeom prst="rect">
          <a:avLst/>
        </a:prstGeom>
        <a:noFill/>
        <a:ln w="9525">
          <a:miter lim="800000"/>
          <a:headEnd/>
          <a:tailEnd/>
        </a:ln>
      </xdr:spPr>
    </xdr:pic>
    <xdr:clientData/>
  </xdr:oneCellAnchor>
  <xdr:oneCellAnchor>
    <xdr:from>
      <xdr:col>2</xdr:col>
      <xdr:colOff>0</xdr:colOff>
      <xdr:row>15</xdr:row>
      <xdr:rowOff>0</xdr:rowOff>
    </xdr:from>
    <xdr:ext cx="504825" cy="123825"/>
    <xdr:pic>
      <xdr:nvPicPr>
        <xdr:cNvPr id="32"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33800" y="2971800"/>
          <a:ext cx="504825" cy="123825"/>
        </a:xfrm>
        <a:prstGeom prst="rect">
          <a:avLst/>
        </a:prstGeom>
        <a:noFill/>
        <a:ln w="9525">
          <a:miter lim="800000"/>
          <a:headEnd/>
          <a:tailEnd/>
        </a:ln>
      </xdr:spPr>
    </xdr:pic>
    <xdr:clientData/>
  </xdr:oneCellAnchor>
  <xdr:oneCellAnchor>
    <xdr:from>
      <xdr:col>2</xdr:col>
      <xdr:colOff>0</xdr:colOff>
      <xdr:row>15</xdr:row>
      <xdr:rowOff>0</xdr:rowOff>
    </xdr:from>
    <xdr:ext cx="504825" cy="123825"/>
    <xdr:pic>
      <xdr:nvPicPr>
        <xdr:cNvPr id="33"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33800" y="2971800"/>
          <a:ext cx="504825" cy="123825"/>
        </a:xfrm>
        <a:prstGeom prst="rect">
          <a:avLst/>
        </a:prstGeom>
        <a:noFill/>
        <a:ln w="9525">
          <a:miter lim="800000"/>
          <a:headEnd/>
          <a:tailEnd/>
        </a:ln>
      </xdr:spPr>
    </xdr:pic>
    <xdr:clientData/>
  </xdr:oneCellAnchor>
  <xdr:oneCellAnchor>
    <xdr:from>
      <xdr:col>2</xdr:col>
      <xdr:colOff>0</xdr:colOff>
      <xdr:row>15</xdr:row>
      <xdr:rowOff>0</xdr:rowOff>
    </xdr:from>
    <xdr:ext cx="504825" cy="123825"/>
    <xdr:pic>
      <xdr:nvPicPr>
        <xdr:cNvPr id="34"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33800" y="2971800"/>
          <a:ext cx="504825" cy="123825"/>
        </a:xfrm>
        <a:prstGeom prst="rect">
          <a:avLst/>
        </a:prstGeom>
        <a:noFill/>
        <a:ln w="9525">
          <a:miter lim="800000"/>
          <a:headEnd/>
          <a:tailEnd/>
        </a:ln>
      </xdr:spPr>
    </xdr:pic>
    <xdr:clientData/>
  </xdr:oneCellAnchor>
  <xdr:oneCellAnchor>
    <xdr:from>
      <xdr:col>2</xdr:col>
      <xdr:colOff>0</xdr:colOff>
      <xdr:row>15</xdr:row>
      <xdr:rowOff>0</xdr:rowOff>
    </xdr:from>
    <xdr:ext cx="504825" cy="123825"/>
    <xdr:pic>
      <xdr:nvPicPr>
        <xdr:cNvPr id="35"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33800" y="2971800"/>
          <a:ext cx="504825" cy="123825"/>
        </a:xfrm>
        <a:prstGeom prst="rect">
          <a:avLst/>
        </a:prstGeom>
        <a:noFill/>
        <a:ln w="9525">
          <a:miter lim="800000"/>
          <a:headEnd/>
          <a:tailEnd/>
        </a:ln>
      </xdr:spPr>
    </xdr:pic>
    <xdr:clientData/>
  </xdr:oneCellAnchor>
  <xdr:oneCellAnchor>
    <xdr:from>
      <xdr:col>2</xdr:col>
      <xdr:colOff>0</xdr:colOff>
      <xdr:row>21</xdr:row>
      <xdr:rowOff>0</xdr:rowOff>
    </xdr:from>
    <xdr:ext cx="504825" cy="123825"/>
    <xdr:pic>
      <xdr:nvPicPr>
        <xdr:cNvPr id="36"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5259917"/>
          <a:ext cx="504825" cy="123825"/>
        </a:xfrm>
        <a:prstGeom prst="rect">
          <a:avLst/>
        </a:prstGeom>
        <a:noFill/>
        <a:ln w="9525">
          <a:miter lim="800000"/>
          <a:headEnd/>
          <a:tailEnd/>
        </a:ln>
      </xdr:spPr>
    </xdr:pic>
    <xdr:clientData/>
  </xdr:oneCellAnchor>
  <xdr:oneCellAnchor>
    <xdr:from>
      <xdr:col>2</xdr:col>
      <xdr:colOff>0</xdr:colOff>
      <xdr:row>21</xdr:row>
      <xdr:rowOff>0</xdr:rowOff>
    </xdr:from>
    <xdr:ext cx="504825" cy="123825"/>
    <xdr:pic>
      <xdr:nvPicPr>
        <xdr:cNvPr id="37"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5259917"/>
          <a:ext cx="504825" cy="123825"/>
        </a:xfrm>
        <a:prstGeom prst="rect">
          <a:avLst/>
        </a:prstGeom>
        <a:noFill/>
        <a:ln w="9525">
          <a:miter lim="800000"/>
          <a:headEnd/>
          <a:tailEnd/>
        </a:ln>
      </xdr:spPr>
    </xdr:pic>
    <xdr:clientData/>
  </xdr:oneCellAnchor>
  <xdr:oneCellAnchor>
    <xdr:from>
      <xdr:col>2</xdr:col>
      <xdr:colOff>0</xdr:colOff>
      <xdr:row>21</xdr:row>
      <xdr:rowOff>0</xdr:rowOff>
    </xdr:from>
    <xdr:ext cx="504825" cy="123825"/>
    <xdr:pic>
      <xdr:nvPicPr>
        <xdr:cNvPr id="38"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5259917"/>
          <a:ext cx="504825" cy="123825"/>
        </a:xfrm>
        <a:prstGeom prst="rect">
          <a:avLst/>
        </a:prstGeom>
        <a:noFill/>
        <a:ln w="9525">
          <a:miter lim="800000"/>
          <a:headEnd/>
          <a:tailEnd/>
        </a:ln>
      </xdr:spPr>
    </xdr:pic>
    <xdr:clientData/>
  </xdr:oneCellAnchor>
  <xdr:oneCellAnchor>
    <xdr:from>
      <xdr:col>2</xdr:col>
      <xdr:colOff>0</xdr:colOff>
      <xdr:row>21</xdr:row>
      <xdr:rowOff>0</xdr:rowOff>
    </xdr:from>
    <xdr:ext cx="504825" cy="123825"/>
    <xdr:pic>
      <xdr:nvPicPr>
        <xdr:cNvPr id="39"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5259917"/>
          <a:ext cx="504825" cy="123825"/>
        </a:xfrm>
        <a:prstGeom prst="rect">
          <a:avLst/>
        </a:prstGeom>
        <a:noFill/>
        <a:ln w="9525">
          <a:miter lim="800000"/>
          <a:headEnd/>
          <a:tailEnd/>
        </a:ln>
      </xdr:spPr>
    </xdr:pic>
    <xdr:clientData/>
  </xdr:oneCellAnchor>
  <xdr:oneCellAnchor>
    <xdr:from>
      <xdr:col>2</xdr:col>
      <xdr:colOff>0</xdr:colOff>
      <xdr:row>21</xdr:row>
      <xdr:rowOff>0</xdr:rowOff>
    </xdr:from>
    <xdr:ext cx="504825" cy="123825"/>
    <xdr:pic>
      <xdr:nvPicPr>
        <xdr:cNvPr id="40"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5259917"/>
          <a:ext cx="504825" cy="123825"/>
        </a:xfrm>
        <a:prstGeom prst="rect">
          <a:avLst/>
        </a:prstGeom>
        <a:noFill/>
        <a:ln w="9525">
          <a:miter lim="800000"/>
          <a:headEnd/>
          <a:tailEnd/>
        </a:ln>
      </xdr:spPr>
    </xdr:pic>
    <xdr:clientData/>
  </xdr:oneCellAnchor>
  <xdr:oneCellAnchor>
    <xdr:from>
      <xdr:col>2</xdr:col>
      <xdr:colOff>0</xdr:colOff>
      <xdr:row>21</xdr:row>
      <xdr:rowOff>0</xdr:rowOff>
    </xdr:from>
    <xdr:ext cx="504825" cy="123825"/>
    <xdr:pic>
      <xdr:nvPicPr>
        <xdr:cNvPr id="41"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5259917"/>
          <a:ext cx="504825" cy="123825"/>
        </a:xfrm>
        <a:prstGeom prst="rect">
          <a:avLst/>
        </a:prstGeom>
        <a:noFill/>
        <a:ln w="9525">
          <a:miter lim="800000"/>
          <a:headEnd/>
          <a:tailEnd/>
        </a:ln>
      </xdr:spPr>
    </xdr:pic>
    <xdr:clientData/>
  </xdr:oneCellAnchor>
  <xdr:oneCellAnchor>
    <xdr:from>
      <xdr:col>2</xdr:col>
      <xdr:colOff>0</xdr:colOff>
      <xdr:row>21</xdr:row>
      <xdr:rowOff>0</xdr:rowOff>
    </xdr:from>
    <xdr:ext cx="504825" cy="123825"/>
    <xdr:pic>
      <xdr:nvPicPr>
        <xdr:cNvPr id="42"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5259917"/>
          <a:ext cx="504825" cy="123825"/>
        </a:xfrm>
        <a:prstGeom prst="rect">
          <a:avLst/>
        </a:prstGeom>
        <a:noFill/>
        <a:ln w="9525">
          <a:miter lim="800000"/>
          <a:headEnd/>
          <a:tailEnd/>
        </a:ln>
      </xdr:spPr>
    </xdr:pic>
    <xdr:clientData/>
  </xdr:oneCellAnchor>
  <xdr:oneCellAnchor>
    <xdr:from>
      <xdr:col>2</xdr:col>
      <xdr:colOff>0</xdr:colOff>
      <xdr:row>21</xdr:row>
      <xdr:rowOff>0</xdr:rowOff>
    </xdr:from>
    <xdr:ext cx="504825" cy="123825"/>
    <xdr:pic>
      <xdr:nvPicPr>
        <xdr:cNvPr id="43"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5259917"/>
          <a:ext cx="504825" cy="123825"/>
        </a:xfrm>
        <a:prstGeom prst="rect">
          <a:avLst/>
        </a:prstGeom>
        <a:noFill/>
        <a:ln w="9525">
          <a:miter lim="800000"/>
          <a:headEnd/>
          <a:tailEnd/>
        </a:ln>
      </xdr:spPr>
    </xdr:pic>
    <xdr:clientData/>
  </xdr:oneCellAnchor>
  <xdr:oneCellAnchor>
    <xdr:from>
      <xdr:col>2</xdr:col>
      <xdr:colOff>0</xdr:colOff>
      <xdr:row>21</xdr:row>
      <xdr:rowOff>0</xdr:rowOff>
    </xdr:from>
    <xdr:ext cx="504825" cy="123825"/>
    <xdr:pic>
      <xdr:nvPicPr>
        <xdr:cNvPr id="44"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5259917"/>
          <a:ext cx="504825" cy="123825"/>
        </a:xfrm>
        <a:prstGeom prst="rect">
          <a:avLst/>
        </a:prstGeom>
        <a:noFill/>
        <a:ln w="9525">
          <a:miter lim="800000"/>
          <a:headEnd/>
          <a:tailEnd/>
        </a:ln>
      </xdr:spPr>
    </xdr:pic>
    <xdr:clientData/>
  </xdr:oneCellAnchor>
  <xdr:oneCellAnchor>
    <xdr:from>
      <xdr:col>2</xdr:col>
      <xdr:colOff>0</xdr:colOff>
      <xdr:row>26</xdr:row>
      <xdr:rowOff>0</xdr:rowOff>
    </xdr:from>
    <xdr:ext cx="504825" cy="123825"/>
    <xdr:pic>
      <xdr:nvPicPr>
        <xdr:cNvPr id="45"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239000"/>
          <a:ext cx="504825" cy="123825"/>
        </a:xfrm>
        <a:prstGeom prst="rect">
          <a:avLst/>
        </a:prstGeom>
        <a:noFill/>
        <a:ln w="9525">
          <a:miter lim="800000"/>
          <a:headEnd/>
          <a:tailEnd/>
        </a:ln>
      </xdr:spPr>
    </xdr:pic>
    <xdr:clientData/>
  </xdr:oneCellAnchor>
  <xdr:oneCellAnchor>
    <xdr:from>
      <xdr:col>2</xdr:col>
      <xdr:colOff>0</xdr:colOff>
      <xdr:row>26</xdr:row>
      <xdr:rowOff>0</xdr:rowOff>
    </xdr:from>
    <xdr:ext cx="504825" cy="123825"/>
    <xdr:pic>
      <xdr:nvPicPr>
        <xdr:cNvPr id="46"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239000"/>
          <a:ext cx="504825" cy="123825"/>
        </a:xfrm>
        <a:prstGeom prst="rect">
          <a:avLst/>
        </a:prstGeom>
        <a:noFill/>
        <a:ln w="9525">
          <a:miter lim="800000"/>
          <a:headEnd/>
          <a:tailEnd/>
        </a:ln>
      </xdr:spPr>
    </xdr:pic>
    <xdr:clientData/>
  </xdr:oneCellAnchor>
  <xdr:oneCellAnchor>
    <xdr:from>
      <xdr:col>2</xdr:col>
      <xdr:colOff>0</xdr:colOff>
      <xdr:row>26</xdr:row>
      <xdr:rowOff>0</xdr:rowOff>
    </xdr:from>
    <xdr:ext cx="504825" cy="123825"/>
    <xdr:pic>
      <xdr:nvPicPr>
        <xdr:cNvPr id="47"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239000"/>
          <a:ext cx="504825" cy="123825"/>
        </a:xfrm>
        <a:prstGeom prst="rect">
          <a:avLst/>
        </a:prstGeom>
        <a:noFill/>
        <a:ln w="9525">
          <a:miter lim="800000"/>
          <a:headEnd/>
          <a:tailEnd/>
        </a:ln>
      </xdr:spPr>
    </xdr:pic>
    <xdr:clientData/>
  </xdr:oneCellAnchor>
  <xdr:oneCellAnchor>
    <xdr:from>
      <xdr:col>2</xdr:col>
      <xdr:colOff>0</xdr:colOff>
      <xdr:row>26</xdr:row>
      <xdr:rowOff>0</xdr:rowOff>
    </xdr:from>
    <xdr:ext cx="504825" cy="123825"/>
    <xdr:pic>
      <xdr:nvPicPr>
        <xdr:cNvPr id="48"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239000"/>
          <a:ext cx="504825" cy="123825"/>
        </a:xfrm>
        <a:prstGeom prst="rect">
          <a:avLst/>
        </a:prstGeom>
        <a:noFill/>
        <a:ln w="9525">
          <a:miter lim="800000"/>
          <a:headEnd/>
          <a:tailEnd/>
        </a:ln>
      </xdr:spPr>
    </xdr:pic>
    <xdr:clientData/>
  </xdr:oneCellAnchor>
  <xdr:oneCellAnchor>
    <xdr:from>
      <xdr:col>2</xdr:col>
      <xdr:colOff>0</xdr:colOff>
      <xdr:row>26</xdr:row>
      <xdr:rowOff>0</xdr:rowOff>
    </xdr:from>
    <xdr:ext cx="504825" cy="123825"/>
    <xdr:pic>
      <xdr:nvPicPr>
        <xdr:cNvPr id="49"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239000"/>
          <a:ext cx="504825" cy="123825"/>
        </a:xfrm>
        <a:prstGeom prst="rect">
          <a:avLst/>
        </a:prstGeom>
        <a:noFill/>
        <a:ln w="9525">
          <a:miter lim="800000"/>
          <a:headEnd/>
          <a:tailEnd/>
        </a:ln>
      </xdr:spPr>
    </xdr:pic>
    <xdr:clientData/>
  </xdr:oneCellAnchor>
  <xdr:oneCellAnchor>
    <xdr:from>
      <xdr:col>2</xdr:col>
      <xdr:colOff>0</xdr:colOff>
      <xdr:row>26</xdr:row>
      <xdr:rowOff>0</xdr:rowOff>
    </xdr:from>
    <xdr:ext cx="504825" cy="123825"/>
    <xdr:pic>
      <xdr:nvPicPr>
        <xdr:cNvPr id="50"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239000"/>
          <a:ext cx="504825" cy="123825"/>
        </a:xfrm>
        <a:prstGeom prst="rect">
          <a:avLst/>
        </a:prstGeom>
        <a:noFill/>
        <a:ln w="9525">
          <a:miter lim="800000"/>
          <a:headEnd/>
          <a:tailEnd/>
        </a:ln>
      </xdr:spPr>
    </xdr:pic>
    <xdr:clientData/>
  </xdr:oneCellAnchor>
  <xdr:oneCellAnchor>
    <xdr:from>
      <xdr:col>2</xdr:col>
      <xdr:colOff>0</xdr:colOff>
      <xdr:row>26</xdr:row>
      <xdr:rowOff>0</xdr:rowOff>
    </xdr:from>
    <xdr:ext cx="504825" cy="123825"/>
    <xdr:pic>
      <xdr:nvPicPr>
        <xdr:cNvPr id="51"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239000"/>
          <a:ext cx="504825" cy="123825"/>
        </a:xfrm>
        <a:prstGeom prst="rect">
          <a:avLst/>
        </a:prstGeom>
        <a:noFill/>
        <a:ln w="9525">
          <a:miter lim="800000"/>
          <a:headEnd/>
          <a:tailEnd/>
        </a:ln>
      </xdr:spPr>
    </xdr:pic>
    <xdr:clientData/>
  </xdr:oneCellAnchor>
  <xdr:oneCellAnchor>
    <xdr:from>
      <xdr:col>2</xdr:col>
      <xdr:colOff>0</xdr:colOff>
      <xdr:row>26</xdr:row>
      <xdr:rowOff>0</xdr:rowOff>
    </xdr:from>
    <xdr:ext cx="504825" cy="123825"/>
    <xdr:pic>
      <xdr:nvPicPr>
        <xdr:cNvPr id="52"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239000"/>
          <a:ext cx="504825" cy="123825"/>
        </a:xfrm>
        <a:prstGeom prst="rect">
          <a:avLst/>
        </a:prstGeom>
        <a:noFill/>
        <a:ln w="9525">
          <a:miter lim="800000"/>
          <a:headEnd/>
          <a:tailEnd/>
        </a:ln>
      </xdr:spPr>
    </xdr:pic>
    <xdr:clientData/>
  </xdr:oneCellAnchor>
  <xdr:oneCellAnchor>
    <xdr:from>
      <xdr:col>2</xdr:col>
      <xdr:colOff>0</xdr:colOff>
      <xdr:row>26</xdr:row>
      <xdr:rowOff>0</xdr:rowOff>
    </xdr:from>
    <xdr:ext cx="504825" cy="123825"/>
    <xdr:pic>
      <xdr:nvPicPr>
        <xdr:cNvPr id="53"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239000"/>
          <a:ext cx="504825" cy="123825"/>
        </a:xfrm>
        <a:prstGeom prst="rect">
          <a:avLst/>
        </a:prstGeom>
        <a:noFill/>
        <a:ln w="9525">
          <a:miter lim="800000"/>
          <a:headEnd/>
          <a:tailEnd/>
        </a:ln>
      </xdr:spPr>
    </xdr:pic>
    <xdr:clientData/>
  </xdr:oneCellAnchor>
  <xdr:oneCellAnchor>
    <xdr:from>
      <xdr:col>2</xdr:col>
      <xdr:colOff>0</xdr:colOff>
      <xdr:row>34</xdr:row>
      <xdr:rowOff>0</xdr:rowOff>
    </xdr:from>
    <xdr:ext cx="504825" cy="123825"/>
    <xdr:pic>
      <xdr:nvPicPr>
        <xdr:cNvPr id="54"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990417"/>
          <a:ext cx="504825" cy="123825"/>
        </a:xfrm>
        <a:prstGeom prst="rect">
          <a:avLst/>
        </a:prstGeom>
        <a:noFill/>
        <a:ln w="9525">
          <a:miter lim="800000"/>
          <a:headEnd/>
          <a:tailEnd/>
        </a:ln>
      </xdr:spPr>
    </xdr:pic>
    <xdr:clientData/>
  </xdr:oneCellAnchor>
  <xdr:oneCellAnchor>
    <xdr:from>
      <xdr:col>2</xdr:col>
      <xdr:colOff>0</xdr:colOff>
      <xdr:row>34</xdr:row>
      <xdr:rowOff>0</xdr:rowOff>
    </xdr:from>
    <xdr:ext cx="504825" cy="123825"/>
    <xdr:pic>
      <xdr:nvPicPr>
        <xdr:cNvPr id="55"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990417"/>
          <a:ext cx="504825" cy="123825"/>
        </a:xfrm>
        <a:prstGeom prst="rect">
          <a:avLst/>
        </a:prstGeom>
        <a:noFill/>
        <a:ln w="9525">
          <a:miter lim="800000"/>
          <a:headEnd/>
          <a:tailEnd/>
        </a:ln>
      </xdr:spPr>
    </xdr:pic>
    <xdr:clientData/>
  </xdr:oneCellAnchor>
  <xdr:oneCellAnchor>
    <xdr:from>
      <xdr:col>2</xdr:col>
      <xdr:colOff>0</xdr:colOff>
      <xdr:row>34</xdr:row>
      <xdr:rowOff>0</xdr:rowOff>
    </xdr:from>
    <xdr:ext cx="504825" cy="123825"/>
    <xdr:pic>
      <xdr:nvPicPr>
        <xdr:cNvPr id="56"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990417"/>
          <a:ext cx="504825" cy="123825"/>
        </a:xfrm>
        <a:prstGeom prst="rect">
          <a:avLst/>
        </a:prstGeom>
        <a:noFill/>
        <a:ln w="9525">
          <a:miter lim="800000"/>
          <a:headEnd/>
          <a:tailEnd/>
        </a:ln>
      </xdr:spPr>
    </xdr:pic>
    <xdr:clientData/>
  </xdr:oneCellAnchor>
  <xdr:oneCellAnchor>
    <xdr:from>
      <xdr:col>2</xdr:col>
      <xdr:colOff>0</xdr:colOff>
      <xdr:row>34</xdr:row>
      <xdr:rowOff>0</xdr:rowOff>
    </xdr:from>
    <xdr:ext cx="504825" cy="123825"/>
    <xdr:pic>
      <xdr:nvPicPr>
        <xdr:cNvPr id="57"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990417"/>
          <a:ext cx="504825" cy="123825"/>
        </a:xfrm>
        <a:prstGeom prst="rect">
          <a:avLst/>
        </a:prstGeom>
        <a:noFill/>
        <a:ln w="9525">
          <a:miter lim="800000"/>
          <a:headEnd/>
          <a:tailEnd/>
        </a:ln>
      </xdr:spPr>
    </xdr:pic>
    <xdr:clientData/>
  </xdr:oneCellAnchor>
  <xdr:oneCellAnchor>
    <xdr:from>
      <xdr:col>2</xdr:col>
      <xdr:colOff>0</xdr:colOff>
      <xdr:row>34</xdr:row>
      <xdr:rowOff>0</xdr:rowOff>
    </xdr:from>
    <xdr:ext cx="504825" cy="123825"/>
    <xdr:pic>
      <xdr:nvPicPr>
        <xdr:cNvPr id="58"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990417"/>
          <a:ext cx="504825" cy="123825"/>
        </a:xfrm>
        <a:prstGeom prst="rect">
          <a:avLst/>
        </a:prstGeom>
        <a:noFill/>
        <a:ln w="9525">
          <a:miter lim="800000"/>
          <a:headEnd/>
          <a:tailEnd/>
        </a:ln>
      </xdr:spPr>
    </xdr:pic>
    <xdr:clientData/>
  </xdr:oneCellAnchor>
  <xdr:oneCellAnchor>
    <xdr:from>
      <xdr:col>2</xdr:col>
      <xdr:colOff>0</xdr:colOff>
      <xdr:row>34</xdr:row>
      <xdr:rowOff>0</xdr:rowOff>
    </xdr:from>
    <xdr:ext cx="504825" cy="123825"/>
    <xdr:pic>
      <xdr:nvPicPr>
        <xdr:cNvPr id="59"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990417"/>
          <a:ext cx="504825" cy="123825"/>
        </a:xfrm>
        <a:prstGeom prst="rect">
          <a:avLst/>
        </a:prstGeom>
        <a:noFill/>
        <a:ln w="9525">
          <a:miter lim="800000"/>
          <a:headEnd/>
          <a:tailEnd/>
        </a:ln>
      </xdr:spPr>
    </xdr:pic>
    <xdr:clientData/>
  </xdr:oneCellAnchor>
  <xdr:oneCellAnchor>
    <xdr:from>
      <xdr:col>2</xdr:col>
      <xdr:colOff>0</xdr:colOff>
      <xdr:row>34</xdr:row>
      <xdr:rowOff>0</xdr:rowOff>
    </xdr:from>
    <xdr:ext cx="504825" cy="123825"/>
    <xdr:pic>
      <xdr:nvPicPr>
        <xdr:cNvPr id="60"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990417"/>
          <a:ext cx="504825" cy="123825"/>
        </a:xfrm>
        <a:prstGeom prst="rect">
          <a:avLst/>
        </a:prstGeom>
        <a:noFill/>
        <a:ln w="9525">
          <a:miter lim="800000"/>
          <a:headEnd/>
          <a:tailEnd/>
        </a:ln>
      </xdr:spPr>
    </xdr:pic>
    <xdr:clientData/>
  </xdr:oneCellAnchor>
  <xdr:oneCellAnchor>
    <xdr:from>
      <xdr:col>2</xdr:col>
      <xdr:colOff>0</xdr:colOff>
      <xdr:row>34</xdr:row>
      <xdr:rowOff>0</xdr:rowOff>
    </xdr:from>
    <xdr:ext cx="504825" cy="123825"/>
    <xdr:pic>
      <xdr:nvPicPr>
        <xdr:cNvPr id="61"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990417"/>
          <a:ext cx="504825" cy="123825"/>
        </a:xfrm>
        <a:prstGeom prst="rect">
          <a:avLst/>
        </a:prstGeom>
        <a:noFill/>
        <a:ln w="9525">
          <a:miter lim="800000"/>
          <a:headEnd/>
          <a:tailEnd/>
        </a:ln>
      </xdr:spPr>
    </xdr:pic>
    <xdr:clientData/>
  </xdr:oneCellAnchor>
  <xdr:oneCellAnchor>
    <xdr:from>
      <xdr:col>2</xdr:col>
      <xdr:colOff>0</xdr:colOff>
      <xdr:row>34</xdr:row>
      <xdr:rowOff>0</xdr:rowOff>
    </xdr:from>
    <xdr:ext cx="504825" cy="123825"/>
    <xdr:pic>
      <xdr:nvPicPr>
        <xdr:cNvPr id="62"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7990417"/>
          <a:ext cx="504825" cy="123825"/>
        </a:xfrm>
        <a:prstGeom prst="rect">
          <a:avLst/>
        </a:prstGeom>
        <a:noFill/>
        <a:ln w="9525">
          <a:miter lim="800000"/>
          <a:headEnd/>
          <a:tailEnd/>
        </a:ln>
      </xdr:spPr>
    </xdr:pic>
    <xdr:clientData/>
  </xdr:oneCellAnchor>
  <xdr:oneCellAnchor>
    <xdr:from>
      <xdr:col>2</xdr:col>
      <xdr:colOff>0</xdr:colOff>
      <xdr:row>36</xdr:row>
      <xdr:rowOff>0</xdr:rowOff>
    </xdr:from>
    <xdr:ext cx="504825" cy="123825"/>
    <xdr:pic>
      <xdr:nvPicPr>
        <xdr:cNvPr id="63"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10657417"/>
          <a:ext cx="504825" cy="123825"/>
        </a:xfrm>
        <a:prstGeom prst="rect">
          <a:avLst/>
        </a:prstGeom>
        <a:noFill/>
        <a:ln w="9525">
          <a:miter lim="800000"/>
          <a:headEnd/>
          <a:tailEnd/>
        </a:ln>
      </xdr:spPr>
    </xdr:pic>
    <xdr:clientData/>
  </xdr:oneCellAnchor>
  <xdr:oneCellAnchor>
    <xdr:from>
      <xdr:col>2</xdr:col>
      <xdr:colOff>0</xdr:colOff>
      <xdr:row>36</xdr:row>
      <xdr:rowOff>0</xdr:rowOff>
    </xdr:from>
    <xdr:ext cx="504825" cy="123825"/>
    <xdr:pic>
      <xdr:nvPicPr>
        <xdr:cNvPr id="64"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10657417"/>
          <a:ext cx="504825" cy="123825"/>
        </a:xfrm>
        <a:prstGeom prst="rect">
          <a:avLst/>
        </a:prstGeom>
        <a:noFill/>
        <a:ln w="9525">
          <a:miter lim="800000"/>
          <a:headEnd/>
          <a:tailEnd/>
        </a:ln>
      </xdr:spPr>
    </xdr:pic>
    <xdr:clientData/>
  </xdr:oneCellAnchor>
  <xdr:oneCellAnchor>
    <xdr:from>
      <xdr:col>2</xdr:col>
      <xdr:colOff>0</xdr:colOff>
      <xdr:row>36</xdr:row>
      <xdr:rowOff>0</xdr:rowOff>
    </xdr:from>
    <xdr:ext cx="504825" cy="123825"/>
    <xdr:pic>
      <xdr:nvPicPr>
        <xdr:cNvPr id="65"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10657417"/>
          <a:ext cx="504825" cy="123825"/>
        </a:xfrm>
        <a:prstGeom prst="rect">
          <a:avLst/>
        </a:prstGeom>
        <a:noFill/>
        <a:ln w="9525">
          <a:miter lim="800000"/>
          <a:headEnd/>
          <a:tailEnd/>
        </a:ln>
      </xdr:spPr>
    </xdr:pic>
    <xdr:clientData/>
  </xdr:oneCellAnchor>
  <xdr:oneCellAnchor>
    <xdr:from>
      <xdr:col>2</xdr:col>
      <xdr:colOff>0</xdr:colOff>
      <xdr:row>36</xdr:row>
      <xdr:rowOff>0</xdr:rowOff>
    </xdr:from>
    <xdr:ext cx="504825" cy="123825"/>
    <xdr:pic>
      <xdr:nvPicPr>
        <xdr:cNvPr id="66"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10657417"/>
          <a:ext cx="504825" cy="123825"/>
        </a:xfrm>
        <a:prstGeom prst="rect">
          <a:avLst/>
        </a:prstGeom>
        <a:noFill/>
        <a:ln w="9525">
          <a:miter lim="800000"/>
          <a:headEnd/>
          <a:tailEnd/>
        </a:ln>
      </xdr:spPr>
    </xdr:pic>
    <xdr:clientData/>
  </xdr:oneCellAnchor>
  <xdr:oneCellAnchor>
    <xdr:from>
      <xdr:col>2</xdr:col>
      <xdr:colOff>0</xdr:colOff>
      <xdr:row>36</xdr:row>
      <xdr:rowOff>0</xdr:rowOff>
    </xdr:from>
    <xdr:ext cx="504825" cy="123825"/>
    <xdr:pic>
      <xdr:nvPicPr>
        <xdr:cNvPr id="67"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10657417"/>
          <a:ext cx="504825" cy="123825"/>
        </a:xfrm>
        <a:prstGeom prst="rect">
          <a:avLst/>
        </a:prstGeom>
        <a:noFill/>
        <a:ln w="9525">
          <a:miter lim="800000"/>
          <a:headEnd/>
          <a:tailEnd/>
        </a:ln>
      </xdr:spPr>
    </xdr:pic>
    <xdr:clientData/>
  </xdr:oneCellAnchor>
  <xdr:oneCellAnchor>
    <xdr:from>
      <xdr:col>2</xdr:col>
      <xdr:colOff>0</xdr:colOff>
      <xdr:row>36</xdr:row>
      <xdr:rowOff>0</xdr:rowOff>
    </xdr:from>
    <xdr:ext cx="504825" cy="123825"/>
    <xdr:pic>
      <xdr:nvPicPr>
        <xdr:cNvPr id="68"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10657417"/>
          <a:ext cx="504825" cy="123825"/>
        </a:xfrm>
        <a:prstGeom prst="rect">
          <a:avLst/>
        </a:prstGeom>
        <a:noFill/>
        <a:ln w="9525">
          <a:miter lim="800000"/>
          <a:headEnd/>
          <a:tailEnd/>
        </a:ln>
      </xdr:spPr>
    </xdr:pic>
    <xdr:clientData/>
  </xdr:oneCellAnchor>
  <xdr:oneCellAnchor>
    <xdr:from>
      <xdr:col>2</xdr:col>
      <xdr:colOff>0</xdr:colOff>
      <xdr:row>36</xdr:row>
      <xdr:rowOff>0</xdr:rowOff>
    </xdr:from>
    <xdr:ext cx="504825" cy="123825"/>
    <xdr:pic>
      <xdr:nvPicPr>
        <xdr:cNvPr id="69"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10657417"/>
          <a:ext cx="504825" cy="123825"/>
        </a:xfrm>
        <a:prstGeom prst="rect">
          <a:avLst/>
        </a:prstGeom>
        <a:noFill/>
        <a:ln w="9525">
          <a:miter lim="800000"/>
          <a:headEnd/>
          <a:tailEnd/>
        </a:ln>
      </xdr:spPr>
    </xdr:pic>
    <xdr:clientData/>
  </xdr:oneCellAnchor>
  <xdr:oneCellAnchor>
    <xdr:from>
      <xdr:col>2</xdr:col>
      <xdr:colOff>0</xdr:colOff>
      <xdr:row>36</xdr:row>
      <xdr:rowOff>0</xdr:rowOff>
    </xdr:from>
    <xdr:ext cx="504825" cy="123825"/>
    <xdr:pic>
      <xdr:nvPicPr>
        <xdr:cNvPr id="70"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10657417"/>
          <a:ext cx="504825" cy="123825"/>
        </a:xfrm>
        <a:prstGeom prst="rect">
          <a:avLst/>
        </a:prstGeom>
        <a:noFill/>
        <a:ln w="9525">
          <a:miter lim="800000"/>
          <a:headEnd/>
          <a:tailEnd/>
        </a:ln>
      </xdr:spPr>
    </xdr:pic>
    <xdr:clientData/>
  </xdr:oneCellAnchor>
  <xdr:oneCellAnchor>
    <xdr:from>
      <xdr:col>2</xdr:col>
      <xdr:colOff>0</xdr:colOff>
      <xdr:row>36</xdr:row>
      <xdr:rowOff>0</xdr:rowOff>
    </xdr:from>
    <xdr:ext cx="504825" cy="123825"/>
    <xdr:pic>
      <xdr:nvPicPr>
        <xdr:cNvPr id="71"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4417" y="10657417"/>
          <a:ext cx="504825" cy="123825"/>
        </a:xfrm>
        <a:prstGeom prst="rect">
          <a:avLst/>
        </a:prstGeom>
        <a:noFill/>
        <a:ln w="9525">
          <a:miter lim="800000"/>
          <a:headEnd/>
          <a:tailEnd/>
        </a:ln>
      </xdr:spPr>
    </xdr:pic>
    <xdr:clientData/>
  </xdr:oneCellAnchor>
  <xdr:oneCellAnchor>
    <xdr:from>
      <xdr:col>2</xdr:col>
      <xdr:colOff>0</xdr:colOff>
      <xdr:row>40</xdr:row>
      <xdr:rowOff>0</xdr:rowOff>
    </xdr:from>
    <xdr:ext cx="504825" cy="123825"/>
    <xdr:pic>
      <xdr:nvPicPr>
        <xdr:cNvPr id="72"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6185229"/>
          <a:ext cx="504825" cy="123825"/>
        </a:xfrm>
        <a:prstGeom prst="rect">
          <a:avLst/>
        </a:prstGeom>
        <a:noFill/>
        <a:ln w="9525">
          <a:miter lim="800000"/>
          <a:headEnd/>
          <a:tailEnd/>
        </a:ln>
      </xdr:spPr>
    </xdr:pic>
    <xdr:clientData/>
  </xdr:oneCellAnchor>
  <xdr:oneCellAnchor>
    <xdr:from>
      <xdr:col>2</xdr:col>
      <xdr:colOff>0</xdr:colOff>
      <xdr:row>40</xdr:row>
      <xdr:rowOff>0</xdr:rowOff>
    </xdr:from>
    <xdr:ext cx="504825" cy="123825"/>
    <xdr:pic>
      <xdr:nvPicPr>
        <xdr:cNvPr id="73"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6185229"/>
          <a:ext cx="504825" cy="123825"/>
        </a:xfrm>
        <a:prstGeom prst="rect">
          <a:avLst/>
        </a:prstGeom>
        <a:noFill/>
        <a:ln w="9525">
          <a:miter lim="800000"/>
          <a:headEnd/>
          <a:tailEnd/>
        </a:ln>
      </xdr:spPr>
    </xdr:pic>
    <xdr:clientData/>
  </xdr:oneCellAnchor>
  <xdr:oneCellAnchor>
    <xdr:from>
      <xdr:col>2</xdr:col>
      <xdr:colOff>0</xdr:colOff>
      <xdr:row>40</xdr:row>
      <xdr:rowOff>0</xdr:rowOff>
    </xdr:from>
    <xdr:ext cx="504825" cy="123825"/>
    <xdr:pic>
      <xdr:nvPicPr>
        <xdr:cNvPr id="74"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6185229"/>
          <a:ext cx="504825" cy="123825"/>
        </a:xfrm>
        <a:prstGeom prst="rect">
          <a:avLst/>
        </a:prstGeom>
        <a:noFill/>
        <a:ln w="9525">
          <a:miter lim="800000"/>
          <a:headEnd/>
          <a:tailEnd/>
        </a:ln>
      </xdr:spPr>
    </xdr:pic>
    <xdr:clientData/>
  </xdr:oneCellAnchor>
  <xdr:oneCellAnchor>
    <xdr:from>
      <xdr:col>2</xdr:col>
      <xdr:colOff>0</xdr:colOff>
      <xdr:row>40</xdr:row>
      <xdr:rowOff>0</xdr:rowOff>
    </xdr:from>
    <xdr:ext cx="504825" cy="123825"/>
    <xdr:pic>
      <xdr:nvPicPr>
        <xdr:cNvPr id="75"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6185229"/>
          <a:ext cx="504825" cy="123825"/>
        </a:xfrm>
        <a:prstGeom prst="rect">
          <a:avLst/>
        </a:prstGeom>
        <a:noFill/>
        <a:ln w="9525">
          <a:miter lim="800000"/>
          <a:headEnd/>
          <a:tailEnd/>
        </a:ln>
      </xdr:spPr>
    </xdr:pic>
    <xdr:clientData/>
  </xdr:oneCellAnchor>
  <xdr:oneCellAnchor>
    <xdr:from>
      <xdr:col>2</xdr:col>
      <xdr:colOff>0</xdr:colOff>
      <xdr:row>40</xdr:row>
      <xdr:rowOff>0</xdr:rowOff>
    </xdr:from>
    <xdr:ext cx="504825" cy="123825"/>
    <xdr:pic>
      <xdr:nvPicPr>
        <xdr:cNvPr id="76"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6185229"/>
          <a:ext cx="504825" cy="123825"/>
        </a:xfrm>
        <a:prstGeom prst="rect">
          <a:avLst/>
        </a:prstGeom>
        <a:noFill/>
        <a:ln w="9525">
          <a:miter lim="800000"/>
          <a:headEnd/>
          <a:tailEnd/>
        </a:ln>
      </xdr:spPr>
    </xdr:pic>
    <xdr:clientData/>
  </xdr:oneCellAnchor>
  <xdr:oneCellAnchor>
    <xdr:from>
      <xdr:col>2</xdr:col>
      <xdr:colOff>0</xdr:colOff>
      <xdr:row>40</xdr:row>
      <xdr:rowOff>0</xdr:rowOff>
    </xdr:from>
    <xdr:ext cx="504825" cy="123825"/>
    <xdr:pic>
      <xdr:nvPicPr>
        <xdr:cNvPr id="77"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6185229"/>
          <a:ext cx="504825" cy="123825"/>
        </a:xfrm>
        <a:prstGeom prst="rect">
          <a:avLst/>
        </a:prstGeom>
        <a:noFill/>
        <a:ln w="9525">
          <a:miter lim="800000"/>
          <a:headEnd/>
          <a:tailEnd/>
        </a:ln>
      </xdr:spPr>
    </xdr:pic>
    <xdr:clientData/>
  </xdr:oneCellAnchor>
  <xdr:oneCellAnchor>
    <xdr:from>
      <xdr:col>2</xdr:col>
      <xdr:colOff>0</xdr:colOff>
      <xdr:row>40</xdr:row>
      <xdr:rowOff>0</xdr:rowOff>
    </xdr:from>
    <xdr:ext cx="504825" cy="123825"/>
    <xdr:pic>
      <xdr:nvPicPr>
        <xdr:cNvPr id="78"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6185229"/>
          <a:ext cx="504825" cy="123825"/>
        </a:xfrm>
        <a:prstGeom prst="rect">
          <a:avLst/>
        </a:prstGeom>
        <a:noFill/>
        <a:ln w="9525">
          <a:miter lim="800000"/>
          <a:headEnd/>
          <a:tailEnd/>
        </a:ln>
      </xdr:spPr>
    </xdr:pic>
    <xdr:clientData/>
  </xdr:oneCellAnchor>
  <xdr:oneCellAnchor>
    <xdr:from>
      <xdr:col>2</xdr:col>
      <xdr:colOff>0</xdr:colOff>
      <xdr:row>40</xdr:row>
      <xdr:rowOff>0</xdr:rowOff>
    </xdr:from>
    <xdr:ext cx="504825" cy="123825"/>
    <xdr:pic>
      <xdr:nvPicPr>
        <xdr:cNvPr id="79"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6185229"/>
          <a:ext cx="504825" cy="123825"/>
        </a:xfrm>
        <a:prstGeom prst="rect">
          <a:avLst/>
        </a:prstGeom>
        <a:noFill/>
        <a:ln w="9525">
          <a:miter lim="800000"/>
          <a:headEnd/>
          <a:tailEnd/>
        </a:ln>
      </xdr:spPr>
    </xdr:pic>
    <xdr:clientData/>
  </xdr:oneCellAnchor>
  <xdr:oneCellAnchor>
    <xdr:from>
      <xdr:col>2</xdr:col>
      <xdr:colOff>0</xdr:colOff>
      <xdr:row>40</xdr:row>
      <xdr:rowOff>0</xdr:rowOff>
    </xdr:from>
    <xdr:ext cx="504825" cy="123825"/>
    <xdr:pic>
      <xdr:nvPicPr>
        <xdr:cNvPr id="80"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6185229"/>
          <a:ext cx="504825" cy="123825"/>
        </a:xfrm>
        <a:prstGeom prst="rect">
          <a:avLst/>
        </a:prstGeom>
        <a:noFill/>
        <a:ln w="9525">
          <a:miter lim="800000"/>
          <a:headEnd/>
          <a:tailEnd/>
        </a:ln>
      </xdr:spPr>
    </xdr:pic>
    <xdr:clientData/>
  </xdr:oneCellAnchor>
  <xdr:oneCellAnchor>
    <xdr:from>
      <xdr:col>2</xdr:col>
      <xdr:colOff>0</xdr:colOff>
      <xdr:row>42</xdr:row>
      <xdr:rowOff>0</xdr:rowOff>
    </xdr:from>
    <xdr:ext cx="504825" cy="123825"/>
    <xdr:pic>
      <xdr:nvPicPr>
        <xdr:cNvPr id="81"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7326775"/>
          <a:ext cx="504825" cy="123825"/>
        </a:xfrm>
        <a:prstGeom prst="rect">
          <a:avLst/>
        </a:prstGeom>
        <a:noFill/>
        <a:ln w="9525">
          <a:miter lim="800000"/>
          <a:headEnd/>
          <a:tailEnd/>
        </a:ln>
      </xdr:spPr>
    </xdr:pic>
    <xdr:clientData/>
  </xdr:oneCellAnchor>
  <xdr:oneCellAnchor>
    <xdr:from>
      <xdr:col>2</xdr:col>
      <xdr:colOff>0</xdr:colOff>
      <xdr:row>42</xdr:row>
      <xdr:rowOff>0</xdr:rowOff>
    </xdr:from>
    <xdr:ext cx="504825" cy="123825"/>
    <xdr:pic>
      <xdr:nvPicPr>
        <xdr:cNvPr id="82"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7326775"/>
          <a:ext cx="504825" cy="123825"/>
        </a:xfrm>
        <a:prstGeom prst="rect">
          <a:avLst/>
        </a:prstGeom>
        <a:noFill/>
        <a:ln w="9525">
          <a:miter lim="800000"/>
          <a:headEnd/>
          <a:tailEnd/>
        </a:ln>
      </xdr:spPr>
    </xdr:pic>
    <xdr:clientData/>
  </xdr:oneCellAnchor>
  <xdr:oneCellAnchor>
    <xdr:from>
      <xdr:col>2</xdr:col>
      <xdr:colOff>0</xdr:colOff>
      <xdr:row>42</xdr:row>
      <xdr:rowOff>0</xdr:rowOff>
    </xdr:from>
    <xdr:ext cx="504825" cy="123825"/>
    <xdr:pic>
      <xdr:nvPicPr>
        <xdr:cNvPr id="83"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7326775"/>
          <a:ext cx="504825" cy="123825"/>
        </a:xfrm>
        <a:prstGeom prst="rect">
          <a:avLst/>
        </a:prstGeom>
        <a:noFill/>
        <a:ln w="9525">
          <a:miter lim="800000"/>
          <a:headEnd/>
          <a:tailEnd/>
        </a:ln>
      </xdr:spPr>
    </xdr:pic>
    <xdr:clientData/>
  </xdr:oneCellAnchor>
  <xdr:oneCellAnchor>
    <xdr:from>
      <xdr:col>2</xdr:col>
      <xdr:colOff>0</xdr:colOff>
      <xdr:row>42</xdr:row>
      <xdr:rowOff>0</xdr:rowOff>
    </xdr:from>
    <xdr:ext cx="504825" cy="123825"/>
    <xdr:pic>
      <xdr:nvPicPr>
        <xdr:cNvPr id="84"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7326775"/>
          <a:ext cx="504825" cy="123825"/>
        </a:xfrm>
        <a:prstGeom prst="rect">
          <a:avLst/>
        </a:prstGeom>
        <a:noFill/>
        <a:ln w="9525">
          <a:miter lim="800000"/>
          <a:headEnd/>
          <a:tailEnd/>
        </a:ln>
      </xdr:spPr>
    </xdr:pic>
    <xdr:clientData/>
  </xdr:oneCellAnchor>
  <xdr:oneCellAnchor>
    <xdr:from>
      <xdr:col>2</xdr:col>
      <xdr:colOff>0</xdr:colOff>
      <xdr:row>42</xdr:row>
      <xdr:rowOff>0</xdr:rowOff>
    </xdr:from>
    <xdr:ext cx="504825" cy="123825"/>
    <xdr:pic>
      <xdr:nvPicPr>
        <xdr:cNvPr id="85"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7326775"/>
          <a:ext cx="504825" cy="123825"/>
        </a:xfrm>
        <a:prstGeom prst="rect">
          <a:avLst/>
        </a:prstGeom>
        <a:noFill/>
        <a:ln w="9525">
          <a:miter lim="800000"/>
          <a:headEnd/>
          <a:tailEnd/>
        </a:ln>
      </xdr:spPr>
    </xdr:pic>
    <xdr:clientData/>
  </xdr:oneCellAnchor>
  <xdr:oneCellAnchor>
    <xdr:from>
      <xdr:col>2</xdr:col>
      <xdr:colOff>0</xdr:colOff>
      <xdr:row>42</xdr:row>
      <xdr:rowOff>0</xdr:rowOff>
    </xdr:from>
    <xdr:ext cx="504825" cy="123825"/>
    <xdr:pic>
      <xdr:nvPicPr>
        <xdr:cNvPr id="86"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7326775"/>
          <a:ext cx="504825" cy="123825"/>
        </a:xfrm>
        <a:prstGeom prst="rect">
          <a:avLst/>
        </a:prstGeom>
        <a:noFill/>
        <a:ln w="9525">
          <a:miter lim="800000"/>
          <a:headEnd/>
          <a:tailEnd/>
        </a:ln>
      </xdr:spPr>
    </xdr:pic>
    <xdr:clientData/>
  </xdr:oneCellAnchor>
  <xdr:oneCellAnchor>
    <xdr:from>
      <xdr:col>2</xdr:col>
      <xdr:colOff>0</xdr:colOff>
      <xdr:row>42</xdr:row>
      <xdr:rowOff>0</xdr:rowOff>
    </xdr:from>
    <xdr:ext cx="504825" cy="123825"/>
    <xdr:pic>
      <xdr:nvPicPr>
        <xdr:cNvPr id="87"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7326775"/>
          <a:ext cx="504825" cy="123825"/>
        </a:xfrm>
        <a:prstGeom prst="rect">
          <a:avLst/>
        </a:prstGeom>
        <a:noFill/>
        <a:ln w="9525">
          <a:miter lim="800000"/>
          <a:headEnd/>
          <a:tailEnd/>
        </a:ln>
      </xdr:spPr>
    </xdr:pic>
    <xdr:clientData/>
  </xdr:oneCellAnchor>
  <xdr:oneCellAnchor>
    <xdr:from>
      <xdr:col>2</xdr:col>
      <xdr:colOff>0</xdr:colOff>
      <xdr:row>42</xdr:row>
      <xdr:rowOff>0</xdr:rowOff>
    </xdr:from>
    <xdr:ext cx="504825" cy="123825"/>
    <xdr:pic>
      <xdr:nvPicPr>
        <xdr:cNvPr id="88"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7326775"/>
          <a:ext cx="504825" cy="123825"/>
        </a:xfrm>
        <a:prstGeom prst="rect">
          <a:avLst/>
        </a:prstGeom>
        <a:noFill/>
        <a:ln w="9525">
          <a:miter lim="800000"/>
          <a:headEnd/>
          <a:tailEnd/>
        </a:ln>
      </xdr:spPr>
    </xdr:pic>
    <xdr:clientData/>
  </xdr:oneCellAnchor>
  <xdr:oneCellAnchor>
    <xdr:from>
      <xdr:col>2</xdr:col>
      <xdr:colOff>0</xdr:colOff>
      <xdr:row>42</xdr:row>
      <xdr:rowOff>0</xdr:rowOff>
    </xdr:from>
    <xdr:ext cx="504825" cy="123825"/>
    <xdr:pic>
      <xdr:nvPicPr>
        <xdr:cNvPr id="89"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7729" y="17326775"/>
          <a:ext cx="504825" cy="123825"/>
        </a:xfrm>
        <a:prstGeom prst="rect">
          <a:avLst/>
        </a:prstGeom>
        <a:noFill/>
        <a:ln w="9525">
          <a:miter lim="800000"/>
          <a:headEnd/>
          <a:tailEnd/>
        </a:ln>
      </xdr:spPr>
    </xdr:pic>
    <xdr:clientData/>
  </xdr:oneCellAnchor>
  <xdr:oneCellAnchor>
    <xdr:from>
      <xdr:col>2</xdr:col>
      <xdr:colOff>0</xdr:colOff>
      <xdr:row>45</xdr:row>
      <xdr:rowOff>0</xdr:rowOff>
    </xdr:from>
    <xdr:ext cx="504825" cy="123825"/>
    <xdr:pic>
      <xdr:nvPicPr>
        <xdr:cNvPr id="90"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19421475"/>
          <a:ext cx="504825" cy="123825"/>
        </a:xfrm>
        <a:prstGeom prst="rect">
          <a:avLst/>
        </a:prstGeom>
        <a:noFill/>
        <a:ln w="9525">
          <a:miter lim="800000"/>
          <a:headEnd/>
          <a:tailEnd/>
        </a:ln>
      </xdr:spPr>
    </xdr:pic>
    <xdr:clientData/>
  </xdr:oneCellAnchor>
  <xdr:oneCellAnchor>
    <xdr:from>
      <xdr:col>2</xdr:col>
      <xdr:colOff>0</xdr:colOff>
      <xdr:row>45</xdr:row>
      <xdr:rowOff>0</xdr:rowOff>
    </xdr:from>
    <xdr:ext cx="504825" cy="123825"/>
    <xdr:pic>
      <xdr:nvPicPr>
        <xdr:cNvPr id="91"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19421475"/>
          <a:ext cx="504825" cy="123825"/>
        </a:xfrm>
        <a:prstGeom prst="rect">
          <a:avLst/>
        </a:prstGeom>
        <a:noFill/>
        <a:ln w="9525">
          <a:miter lim="800000"/>
          <a:headEnd/>
          <a:tailEnd/>
        </a:ln>
      </xdr:spPr>
    </xdr:pic>
    <xdr:clientData/>
  </xdr:oneCellAnchor>
  <xdr:oneCellAnchor>
    <xdr:from>
      <xdr:col>2</xdr:col>
      <xdr:colOff>0</xdr:colOff>
      <xdr:row>45</xdr:row>
      <xdr:rowOff>0</xdr:rowOff>
    </xdr:from>
    <xdr:ext cx="504825" cy="123825"/>
    <xdr:pic>
      <xdr:nvPicPr>
        <xdr:cNvPr id="92"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19421475"/>
          <a:ext cx="504825" cy="123825"/>
        </a:xfrm>
        <a:prstGeom prst="rect">
          <a:avLst/>
        </a:prstGeom>
        <a:noFill/>
        <a:ln w="9525">
          <a:miter lim="800000"/>
          <a:headEnd/>
          <a:tailEnd/>
        </a:ln>
      </xdr:spPr>
    </xdr:pic>
    <xdr:clientData/>
  </xdr:oneCellAnchor>
  <xdr:oneCellAnchor>
    <xdr:from>
      <xdr:col>2</xdr:col>
      <xdr:colOff>0</xdr:colOff>
      <xdr:row>45</xdr:row>
      <xdr:rowOff>0</xdr:rowOff>
    </xdr:from>
    <xdr:ext cx="504825" cy="123825"/>
    <xdr:pic>
      <xdr:nvPicPr>
        <xdr:cNvPr id="93"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19421475"/>
          <a:ext cx="504825" cy="123825"/>
        </a:xfrm>
        <a:prstGeom prst="rect">
          <a:avLst/>
        </a:prstGeom>
        <a:noFill/>
        <a:ln w="9525">
          <a:miter lim="800000"/>
          <a:headEnd/>
          <a:tailEnd/>
        </a:ln>
      </xdr:spPr>
    </xdr:pic>
    <xdr:clientData/>
  </xdr:oneCellAnchor>
  <xdr:oneCellAnchor>
    <xdr:from>
      <xdr:col>2</xdr:col>
      <xdr:colOff>0</xdr:colOff>
      <xdr:row>45</xdr:row>
      <xdr:rowOff>0</xdr:rowOff>
    </xdr:from>
    <xdr:ext cx="504825" cy="123825"/>
    <xdr:pic>
      <xdr:nvPicPr>
        <xdr:cNvPr id="94"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19421475"/>
          <a:ext cx="504825" cy="123825"/>
        </a:xfrm>
        <a:prstGeom prst="rect">
          <a:avLst/>
        </a:prstGeom>
        <a:noFill/>
        <a:ln w="9525">
          <a:miter lim="800000"/>
          <a:headEnd/>
          <a:tailEnd/>
        </a:ln>
      </xdr:spPr>
    </xdr:pic>
    <xdr:clientData/>
  </xdr:oneCellAnchor>
  <xdr:oneCellAnchor>
    <xdr:from>
      <xdr:col>2</xdr:col>
      <xdr:colOff>0</xdr:colOff>
      <xdr:row>45</xdr:row>
      <xdr:rowOff>0</xdr:rowOff>
    </xdr:from>
    <xdr:ext cx="504825" cy="123825"/>
    <xdr:pic>
      <xdr:nvPicPr>
        <xdr:cNvPr id="95"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19421475"/>
          <a:ext cx="504825" cy="123825"/>
        </a:xfrm>
        <a:prstGeom prst="rect">
          <a:avLst/>
        </a:prstGeom>
        <a:noFill/>
        <a:ln w="9525">
          <a:miter lim="800000"/>
          <a:headEnd/>
          <a:tailEnd/>
        </a:ln>
      </xdr:spPr>
    </xdr:pic>
    <xdr:clientData/>
  </xdr:oneCellAnchor>
  <xdr:oneCellAnchor>
    <xdr:from>
      <xdr:col>2</xdr:col>
      <xdr:colOff>0</xdr:colOff>
      <xdr:row>45</xdr:row>
      <xdr:rowOff>0</xdr:rowOff>
    </xdr:from>
    <xdr:ext cx="504825" cy="123825"/>
    <xdr:pic>
      <xdr:nvPicPr>
        <xdr:cNvPr id="96"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19421475"/>
          <a:ext cx="504825" cy="123825"/>
        </a:xfrm>
        <a:prstGeom prst="rect">
          <a:avLst/>
        </a:prstGeom>
        <a:noFill/>
        <a:ln w="9525">
          <a:miter lim="800000"/>
          <a:headEnd/>
          <a:tailEnd/>
        </a:ln>
      </xdr:spPr>
    </xdr:pic>
    <xdr:clientData/>
  </xdr:oneCellAnchor>
  <xdr:oneCellAnchor>
    <xdr:from>
      <xdr:col>2</xdr:col>
      <xdr:colOff>0</xdr:colOff>
      <xdr:row>45</xdr:row>
      <xdr:rowOff>0</xdr:rowOff>
    </xdr:from>
    <xdr:ext cx="504825" cy="123825"/>
    <xdr:pic>
      <xdr:nvPicPr>
        <xdr:cNvPr id="97"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19421475"/>
          <a:ext cx="504825" cy="123825"/>
        </a:xfrm>
        <a:prstGeom prst="rect">
          <a:avLst/>
        </a:prstGeom>
        <a:noFill/>
        <a:ln w="9525">
          <a:miter lim="800000"/>
          <a:headEnd/>
          <a:tailEnd/>
        </a:ln>
      </xdr:spPr>
    </xdr:pic>
    <xdr:clientData/>
  </xdr:oneCellAnchor>
  <xdr:oneCellAnchor>
    <xdr:from>
      <xdr:col>2</xdr:col>
      <xdr:colOff>0</xdr:colOff>
      <xdr:row>45</xdr:row>
      <xdr:rowOff>0</xdr:rowOff>
    </xdr:from>
    <xdr:ext cx="504825" cy="123825"/>
    <xdr:pic>
      <xdr:nvPicPr>
        <xdr:cNvPr id="98"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19421475"/>
          <a:ext cx="504825" cy="123825"/>
        </a:xfrm>
        <a:prstGeom prst="rect">
          <a:avLst/>
        </a:prstGeom>
        <a:noFill/>
        <a:ln w="9525">
          <a:miter lim="800000"/>
          <a:headEnd/>
          <a:tailEnd/>
        </a:ln>
      </xdr:spPr>
    </xdr:pic>
    <xdr:clientData/>
  </xdr:oneCellAnchor>
  <xdr:oneCellAnchor>
    <xdr:from>
      <xdr:col>2</xdr:col>
      <xdr:colOff>0</xdr:colOff>
      <xdr:row>47</xdr:row>
      <xdr:rowOff>0</xdr:rowOff>
    </xdr:from>
    <xdr:ext cx="504825" cy="123825"/>
    <xdr:pic>
      <xdr:nvPicPr>
        <xdr:cNvPr id="99"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0564475"/>
          <a:ext cx="504825" cy="123825"/>
        </a:xfrm>
        <a:prstGeom prst="rect">
          <a:avLst/>
        </a:prstGeom>
        <a:noFill/>
        <a:ln w="9525">
          <a:miter lim="800000"/>
          <a:headEnd/>
          <a:tailEnd/>
        </a:ln>
      </xdr:spPr>
    </xdr:pic>
    <xdr:clientData/>
  </xdr:oneCellAnchor>
  <xdr:oneCellAnchor>
    <xdr:from>
      <xdr:col>2</xdr:col>
      <xdr:colOff>0</xdr:colOff>
      <xdr:row>47</xdr:row>
      <xdr:rowOff>0</xdr:rowOff>
    </xdr:from>
    <xdr:ext cx="504825" cy="123825"/>
    <xdr:pic>
      <xdr:nvPicPr>
        <xdr:cNvPr id="100"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0564475"/>
          <a:ext cx="504825" cy="123825"/>
        </a:xfrm>
        <a:prstGeom prst="rect">
          <a:avLst/>
        </a:prstGeom>
        <a:noFill/>
        <a:ln w="9525">
          <a:miter lim="800000"/>
          <a:headEnd/>
          <a:tailEnd/>
        </a:ln>
      </xdr:spPr>
    </xdr:pic>
    <xdr:clientData/>
  </xdr:oneCellAnchor>
  <xdr:oneCellAnchor>
    <xdr:from>
      <xdr:col>2</xdr:col>
      <xdr:colOff>0</xdr:colOff>
      <xdr:row>47</xdr:row>
      <xdr:rowOff>0</xdr:rowOff>
    </xdr:from>
    <xdr:ext cx="504825" cy="123825"/>
    <xdr:pic>
      <xdr:nvPicPr>
        <xdr:cNvPr id="101"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0564475"/>
          <a:ext cx="504825" cy="123825"/>
        </a:xfrm>
        <a:prstGeom prst="rect">
          <a:avLst/>
        </a:prstGeom>
        <a:noFill/>
        <a:ln w="9525">
          <a:miter lim="800000"/>
          <a:headEnd/>
          <a:tailEnd/>
        </a:ln>
      </xdr:spPr>
    </xdr:pic>
    <xdr:clientData/>
  </xdr:oneCellAnchor>
  <xdr:oneCellAnchor>
    <xdr:from>
      <xdr:col>2</xdr:col>
      <xdr:colOff>0</xdr:colOff>
      <xdr:row>47</xdr:row>
      <xdr:rowOff>0</xdr:rowOff>
    </xdr:from>
    <xdr:ext cx="504825" cy="123825"/>
    <xdr:pic>
      <xdr:nvPicPr>
        <xdr:cNvPr id="102"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0564475"/>
          <a:ext cx="504825" cy="123825"/>
        </a:xfrm>
        <a:prstGeom prst="rect">
          <a:avLst/>
        </a:prstGeom>
        <a:noFill/>
        <a:ln w="9525">
          <a:miter lim="800000"/>
          <a:headEnd/>
          <a:tailEnd/>
        </a:ln>
      </xdr:spPr>
    </xdr:pic>
    <xdr:clientData/>
  </xdr:oneCellAnchor>
  <xdr:oneCellAnchor>
    <xdr:from>
      <xdr:col>2</xdr:col>
      <xdr:colOff>0</xdr:colOff>
      <xdr:row>47</xdr:row>
      <xdr:rowOff>0</xdr:rowOff>
    </xdr:from>
    <xdr:ext cx="504825" cy="123825"/>
    <xdr:pic>
      <xdr:nvPicPr>
        <xdr:cNvPr id="103"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0564475"/>
          <a:ext cx="504825" cy="123825"/>
        </a:xfrm>
        <a:prstGeom prst="rect">
          <a:avLst/>
        </a:prstGeom>
        <a:noFill/>
        <a:ln w="9525">
          <a:miter lim="800000"/>
          <a:headEnd/>
          <a:tailEnd/>
        </a:ln>
      </xdr:spPr>
    </xdr:pic>
    <xdr:clientData/>
  </xdr:oneCellAnchor>
  <xdr:oneCellAnchor>
    <xdr:from>
      <xdr:col>2</xdr:col>
      <xdr:colOff>0</xdr:colOff>
      <xdr:row>47</xdr:row>
      <xdr:rowOff>0</xdr:rowOff>
    </xdr:from>
    <xdr:ext cx="504825" cy="123825"/>
    <xdr:pic>
      <xdr:nvPicPr>
        <xdr:cNvPr id="104"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0564475"/>
          <a:ext cx="504825" cy="123825"/>
        </a:xfrm>
        <a:prstGeom prst="rect">
          <a:avLst/>
        </a:prstGeom>
        <a:noFill/>
        <a:ln w="9525">
          <a:miter lim="800000"/>
          <a:headEnd/>
          <a:tailEnd/>
        </a:ln>
      </xdr:spPr>
    </xdr:pic>
    <xdr:clientData/>
  </xdr:oneCellAnchor>
  <xdr:oneCellAnchor>
    <xdr:from>
      <xdr:col>2</xdr:col>
      <xdr:colOff>0</xdr:colOff>
      <xdr:row>47</xdr:row>
      <xdr:rowOff>0</xdr:rowOff>
    </xdr:from>
    <xdr:ext cx="504825" cy="123825"/>
    <xdr:pic>
      <xdr:nvPicPr>
        <xdr:cNvPr id="105"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0564475"/>
          <a:ext cx="504825" cy="123825"/>
        </a:xfrm>
        <a:prstGeom prst="rect">
          <a:avLst/>
        </a:prstGeom>
        <a:noFill/>
        <a:ln w="9525">
          <a:miter lim="800000"/>
          <a:headEnd/>
          <a:tailEnd/>
        </a:ln>
      </xdr:spPr>
    </xdr:pic>
    <xdr:clientData/>
  </xdr:oneCellAnchor>
  <xdr:oneCellAnchor>
    <xdr:from>
      <xdr:col>2</xdr:col>
      <xdr:colOff>0</xdr:colOff>
      <xdr:row>47</xdr:row>
      <xdr:rowOff>0</xdr:rowOff>
    </xdr:from>
    <xdr:ext cx="504825" cy="123825"/>
    <xdr:pic>
      <xdr:nvPicPr>
        <xdr:cNvPr id="106"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0564475"/>
          <a:ext cx="504825" cy="123825"/>
        </a:xfrm>
        <a:prstGeom prst="rect">
          <a:avLst/>
        </a:prstGeom>
        <a:noFill/>
        <a:ln w="9525">
          <a:miter lim="800000"/>
          <a:headEnd/>
          <a:tailEnd/>
        </a:ln>
      </xdr:spPr>
    </xdr:pic>
    <xdr:clientData/>
  </xdr:oneCellAnchor>
  <xdr:oneCellAnchor>
    <xdr:from>
      <xdr:col>2</xdr:col>
      <xdr:colOff>0</xdr:colOff>
      <xdr:row>47</xdr:row>
      <xdr:rowOff>0</xdr:rowOff>
    </xdr:from>
    <xdr:ext cx="504825" cy="123825"/>
    <xdr:pic>
      <xdr:nvPicPr>
        <xdr:cNvPr id="107"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0564475"/>
          <a:ext cx="504825" cy="123825"/>
        </a:xfrm>
        <a:prstGeom prst="rect">
          <a:avLst/>
        </a:prstGeom>
        <a:noFill/>
        <a:ln w="9525">
          <a:miter lim="800000"/>
          <a:headEnd/>
          <a:tailEnd/>
        </a:ln>
      </xdr:spPr>
    </xdr:pic>
    <xdr:clientData/>
  </xdr:oneCellAnchor>
  <xdr:oneCellAnchor>
    <xdr:from>
      <xdr:col>3</xdr:col>
      <xdr:colOff>0</xdr:colOff>
      <xdr:row>47</xdr:row>
      <xdr:rowOff>0</xdr:rowOff>
    </xdr:from>
    <xdr:ext cx="504825" cy="123825"/>
    <xdr:pic>
      <xdr:nvPicPr>
        <xdr:cNvPr id="108"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3841075"/>
          <a:ext cx="504825" cy="123825"/>
        </a:xfrm>
        <a:prstGeom prst="rect">
          <a:avLst/>
        </a:prstGeom>
        <a:noFill/>
        <a:ln w="9525">
          <a:miter lim="800000"/>
          <a:headEnd/>
          <a:tailEnd/>
        </a:ln>
      </xdr:spPr>
    </xdr:pic>
    <xdr:clientData/>
  </xdr:oneCellAnchor>
  <xdr:oneCellAnchor>
    <xdr:from>
      <xdr:col>3</xdr:col>
      <xdr:colOff>0</xdr:colOff>
      <xdr:row>47</xdr:row>
      <xdr:rowOff>0</xdr:rowOff>
    </xdr:from>
    <xdr:ext cx="504825" cy="123825"/>
    <xdr:pic>
      <xdr:nvPicPr>
        <xdr:cNvPr id="109"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3841075"/>
          <a:ext cx="504825" cy="123825"/>
        </a:xfrm>
        <a:prstGeom prst="rect">
          <a:avLst/>
        </a:prstGeom>
        <a:noFill/>
        <a:ln w="9525">
          <a:miter lim="800000"/>
          <a:headEnd/>
          <a:tailEnd/>
        </a:ln>
      </xdr:spPr>
    </xdr:pic>
    <xdr:clientData/>
  </xdr:oneCellAnchor>
  <xdr:oneCellAnchor>
    <xdr:from>
      <xdr:col>3</xdr:col>
      <xdr:colOff>0</xdr:colOff>
      <xdr:row>47</xdr:row>
      <xdr:rowOff>0</xdr:rowOff>
    </xdr:from>
    <xdr:ext cx="504825" cy="123825"/>
    <xdr:pic>
      <xdr:nvPicPr>
        <xdr:cNvPr id="110"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3841075"/>
          <a:ext cx="504825" cy="123825"/>
        </a:xfrm>
        <a:prstGeom prst="rect">
          <a:avLst/>
        </a:prstGeom>
        <a:noFill/>
        <a:ln w="9525">
          <a:miter lim="800000"/>
          <a:headEnd/>
          <a:tailEnd/>
        </a:ln>
      </xdr:spPr>
    </xdr:pic>
    <xdr:clientData/>
  </xdr:oneCellAnchor>
  <xdr:oneCellAnchor>
    <xdr:from>
      <xdr:col>3</xdr:col>
      <xdr:colOff>0</xdr:colOff>
      <xdr:row>47</xdr:row>
      <xdr:rowOff>0</xdr:rowOff>
    </xdr:from>
    <xdr:ext cx="504825" cy="123825"/>
    <xdr:pic>
      <xdr:nvPicPr>
        <xdr:cNvPr id="111"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3841075"/>
          <a:ext cx="504825" cy="123825"/>
        </a:xfrm>
        <a:prstGeom prst="rect">
          <a:avLst/>
        </a:prstGeom>
        <a:noFill/>
        <a:ln w="9525">
          <a:miter lim="800000"/>
          <a:headEnd/>
          <a:tailEnd/>
        </a:ln>
      </xdr:spPr>
    </xdr:pic>
    <xdr:clientData/>
  </xdr:oneCellAnchor>
  <xdr:oneCellAnchor>
    <xdr:from>
      <xdr:col>3</xdr:col>
      <xdr:colOff>0</xdr:colOff>
      <xdr:row>47</xdr:row>
      <xdr:rowOff>0</xdr:rowOff>
    </xdr:from>
    <xdr:ext cx="504825" cy="123825"/>
    <xdr:pic>
      <xdr:nvPicPr>
        <xdr:cNvPr id="112"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3841075"/>
          <a:ext cx="504825" cy="123825"/>
        </a:xfrm>
        <a:prstGeom prst="rect">
          <a:avLst/>
        </a:prstGeom>
        <a:noFill/>
        <a:ln w="9525">
          <a:miter lim="800000"/>
          <a:headEnd/>
          <a:tailEnd/>
        </a:ln>
      </xdr:spPr>
    </xdr:pic>
    <xdr:clientData/>
  </xdr:oneCellAnchor>
  <xdr:oneCellAnchor>
    <xdr:from>
      <xdr:col>3</xdr:col>
      <xdr:colOff>0</xdr:colOff>
      <xdr:row>47</xdr:row>
      <xdr:rowOff>0</xdr:rowOff>
    </xdr:from>
    <xdr:ext cx="504825" cy="123825"/>
    <xdr:pic>
      <xdr:nvPicPr>
        <xdr:cNvPr id="113"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3841075"/>
          <a:ext cx="504825" cy="123825"/>
        </a:xfrm>
        <a:prstGeom prst="rect">
          <a:avLst/>
        </a:prstGeom>
        <a:noFill/>
        <a:ln w="9525">
          <a:miter lim="800000"/>
          <a:headEnd/>
          <a:tailEnd/>
        </a:ln>
      </xdr:spPr>
    </xdr:pic>
    <xdr:clientData/>
  </xdr:oneCellAnchor>
  <xdr:oneCellAnchor>
    <xdr:from>
      <xdr:col>3</xdr:col>
      <xdr:colOff>0</xdr:colOff>
      <xdr:row>47</xdr:row>
      <xdr:rowOff>0</xdr:rowOff>
    </xdr:from>
    <xdr:ext cx="504825" cy="123825"/>
    <xdr:pic>
      <xdr:nvPicPr>
        <xdr:cNvPr id="114"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3841075"/>
          <a:ext cx="504825" cy="123825"/>
        </a:xfrm>
        <a:prstGeom prst="rect">
          <a:avLst/>
        </a:prstGeom>
        <a:noFill/>
        <a:ln w="9525">
          <a:miter lim="800000"/>
          <a:headEnd/>
          <a:tailEnd/>
        </a:ln>
      </xdr:spPr>
    </xdr:pic>
    <xdr:clientData/>
  </xdr:oneCellAnchor>
  <xdr:oneCellAnchor>
    <xdr:from>
      <xdr:col>3</xdr:col>
      <xdr:colOff>0</xdr:colOff>
      <xdr:row>47</xdr:row>
      <xdr:rowOff>0</xdr:rowOff>
    </xdr:from>
    <xdr:ext cx="504825" cy="123825"/>
    <xdr:pic>
      <xdr:nvPicPr>
        <xdr:cNvPr id="115"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3841075"/>
          <a:ext cx="504825" cy="123825"/>
        </a:xfrm>
        <a:prstGeom prst="rect">
          <a:avLst/>
        </a:prstGeom>
        <a:noFill/>
        <a:ln w="9525">
          <a:miter lim="800000"/>
          <a:headEnd/>
          <a:tailEnd/>
        </a:ln>
      </xdr:spPr>
    </xdr:pic>
    <xdr:clientData/>
  </xdr:oneCellAnchor>
  <xdr:oneCellAnchor>
    <xdr:from>
      <xdr:col>3</xdr:col>
      <xdr:colOff>0</xdr:colOff>
      <xdr:row>47</xdr:row>
      <xdr:rowOff>0</xdr:rowOff>
    </xdr:from>
    <xdr:ext cx="504825" cy="123825"/>
    <xdr:pic>
      <xdr:nvPicPr>
        <xdr:cNvPr id="116"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1475" y="23841075"/>
          <a:ext cx="504825" cy="123825"/>
        </a:xfrm>
        <a:prstGeom prst="rect">
          <a:avLst/>
        </a:prstGeom>
        <a:noFill/>
        <a:ln w="9525">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114299</xdr:colOff>
      <xdr:row>0</xdr:row>
      <xdr:rowOff>104774</xdr:rowOff>
    </xdr:from>
    <xdr:to>
      <xdr:col>1</xdr:col>
      <xdr:colOff>1114424</xdr:colOff>
      <xdr:row>2</xdr:row>
      <xdr:rowOff>232975</xdr:rowOff>
    </xdr:to>
    <xdr:pic>
      <xdr:nvPicPr>
        <xdr:cNvPr id="2" name="Imagen 1"/>
        <xdr:cNvPicPr>
          <a:picLocks noChangeAspect="1"/>
        </xdr:cNvPicPr>
      </xdr:nvPicPr>
      <xdr:blipFill>
        <a:blip xmlns:r="http://schemas.openxmlformats.org/officeDocument/2006/relationships" r:embed="rId1"/>
        <a:stretch>
          <a:fillRect/>
        </a:stretch>
      </xdr:blipFill>
      <xdr:spPr>
        <a:xfrm>
          <a:off x="876299" y="104774"/>
          <a:ext cx="1000125" cy="7568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114300</xdr:colOff>
      <xdr:row>0</xdr:row>
      <xdr:rowOff>76200</xdr:rowOff>
    </xdr:from>
    <xdr:to>
      <xdr:col>1</xdr:col>
      <xdr:colOff>1114425</xdr:colOff>
      <xdr:row>2</xdr:row>
      <xdr:rowOff>242501</xdr:rowOff>
    </xdr:to>
    <xdr:pic>
      <xdr:nvPicPr>
        <xdr:cNvPr id="2" name="Imagen 1"/>
        <xdr:cNvPicPr>
          <a:picLocks noChangeAspect="1"/>
        </xdr:cNvPicPr>
      </xdr:nvPicPr>
      <xdr:blipFill>
        <a:blip xmlns:r="http://schemas.openxmlformats.org/officeDocument/2006/relationships" r:embed="rId1"/>
        <a:stretch>
          <a:fillRect/>
        </a:stretch>
      </xdr:blipFill>
      <xdr:spPr>
        <a:xfrm>
          <a:off x="876300" y="76200"/>
          <a:ext cx="1000125" cy="7568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323850</xdr:colOff>
      <xdr:row>0</xdr:row>
      <xdr:rowOff>152400</xdr:rowOff>
    </xdr:from>
    <xdr:to>
      <xdr:col>1</xdr:col>
      <xdr:colOff>1323975</xdr:colOff>
      <xdr:row>2</xdr:row>
      <xdr:rowOff>223451</xdr:rowOff>
    </xdr:to>
    <xdr:pic>
      <xdr:nvPicPr>
        <xdr:cNvPr id="2" name="Imagen 1"/>
        <xdr:cNvPicPr>
          <a:picLocks noChangeAspect="1"/>
        </xdr:cNvPicPr>
      </xdr:nvPicPr>
      <xdr:blipFill>
        <a:blip xmlns:r="http://schemas.openxmlformats.org/officeDocument/2006/relationships" r:embed="rId1"/>
        <a:stretch>
          <a:fillRect/>
        </a:stretch>
      </xdr:blipFill>
      <xdr:spPr>
        <a:xfrm>
          <a:off x="1085850" y="152400"/>
          <a:ext cx="1000125" cy="7568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158750</xdr:colOff>
      <xdr:row>1</xdr:row>
      <xdr:rowOff>10583</xdr:rowOff>
    </xdr:from>
    <xdr:to>
      <xdr:col>0</xdr:col>
      <xdr:colOff>1162050</xdr:colOff>
      <xdr:row>3</xdr:row>
      <xdr:rowOff>544819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44750" y="182033"/>
          <a:ext cx="1003300" cy="8580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158750</xdr:colOff>
      <xdr:row>1</xdr:row>
      <xdr:rowOff>10584</xdr:rowOff>
    </xdr:from>
    <xdr:to>
      <xdr:col>3</xdr:col>
      <xdr:colOff>1428750</xdr:colOff>
      <xdr:row>4</xdr:row>
      <xdr:rowOff>3570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1675" y="182034"/>
          <a:ext cx="1270000" cy="869286"/>
        </a:xfrm>
        <a:prstGeom prst="rect">
          <a:avLst/>
        </a:prstGeom>
      </xdr:spPr>
    </xdr:pic>
    <xdr:clientData/>
  </xdr:twoCellAnchor>
  <xdr:twoCellAnchor editAs="oneCell">
    <xdr:from>
      <xdr:col>4</xdr:col>
      <xdr:colOff>0</xdr:colOff>
      <xdr:row>7</xdr:row>
      <xdr:rowOff>0</xdr:rowOff>
    </xdr:from>
    <xdr:to>
      <xdr:col>4</xdr:col>
      <xdr:colOff>504825</xdr:colOff>
      <xdr:row>7</xdr:row>
      <xdr:rowOff>123825</xdr:rowOff>
    </xdr:to>
    <xdr:pic>
      <xdr:nvPicPr>
        <xdr:cNvPr id="3"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67075" y="1581150"/>
          <a:ext cx="504825" cy="123825"/>
        </a:xfrm>
        <a:prstGeom prst="rect">
          <a:avLst/>
        </a:prstGeom>
        <a:noFill/>
        <a:ln w="9525">
          <a:miter lim="800000"/>
          <a:headEnd/>
          <a:tailEnd/>
        </a:ln>
      </xdr:spPr>
    </xdr:pic>
    <xdr:clientData/>
  </xdr:twoCellAnchor>
  <xdr:twoCellAnchor editAs="oneCell">
    <xdr:from>
      <xdr:col>5</xdr:col>
      <xdr:colOff>0</xdr:colOff>
      <xdr:row>7</xdr:row>
      <xdr:rowOff>0</xdr:rowOff>
    </xdr:from>
    <xdr:to>
      <xdr:col>5</xdr:col>
      <xdr:colOff>504825</xdr:colOff>
      <xdr:row>7</xdr:row>
      <xdr:rowOff>123825</xdr:rowOff>
    </xdr:to>
    <xdr:pic>
      <xdr:nvPicPr>
        <xdr:cNvPr id="4"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81700" y="1581150"/>
          <a:ext cx="504825" cy="123825"/>
        </a:xfrm>
        <a:prstGeom prst="rect">
          <a:avLst/>
        </a:prstGeom>
        <a:noFill/>
        <a:ln w="9525">
          <a:miter lim="800000"/>
          <a:headEnd/>
          <a:tailEnd/>
        </a:ln>
      </xdr:spPr>
    </xdr:pic>
    <xdr:clientData/>
  </xdr:twoCellAnchor>
  <xdr:twoCellAnchor editAs="oneCell">
    <xdr:from>
      <xdr:col>5</xdr:col>
      <xdr:colOff>0</xdr:colOff>
      <xdr:row>7</xdr:row>
      <xdr:rowOff>0</xdr:rowOff>
    </xdr:from>
    <xdr:to>
      <xdr:col>5</xdr:col>
      <xdr:colOff>504825</xdr:colOff>
      <xdr:row>7</xdr:row>
      <xdr:rowOff>123825</xdr:rowOff>
    </xdr:to>
    <xdr:pic>
      <xdr:nvPicPr>
        <xdr:cNvPr id="5" name="Picture 16" hidden="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81700" y="1581150"/>
          <a:ext cx="504825" cy="123825"/>
        </a:xfrm>
        <a:prstGeom prst="rect">
          <a:avLst/>
        </a:prstGeom>
        <a:noFill/>
        <a:ln w="9525">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41"/>
  <sheetViews>
    <sheetView zoomScale="85" zoomScaleNormal="85" workbookViewId="0">
      <selection activeCell="B41" sqref="B41"/>
    </sheetView>
  </sheetViews>
  <sheetFormatPr baseColWidth="10" defaultRowHeight="15" x14ac:dyDescent="0.25"/>
  <cols>
    <col min="1" max="1" width="19.140625" style="4" customWidth="1"/>
    <col min="2" max="2" width="31.7109375" style="4" bestFit="1" customWidth="1"/>
    <col min="3" max="3" width="61.42578125" style="4" customWidth="1"/>
    <col min="4" max="4" width="17.85546875" style="4" customWidth="1"/>
    <col min="5" max="8" width="17.42578125" style="4" customWidth="1"/>
    <col min="9" max="9" width="27.140625" style="4" customWidth="1"/>
    <col min="10" max="10" width="19.7109375" style="4" customWidth="1"/>
    <col min="11" max="11" width="6.85546875" style="4" customWidth="1"/>
    <col min="12" max="16384" width="11.42578125" style="4"/>
  </cols>
  <sheetData>
    <row r="1" spans="1:10" ht="15.75" customHeight="1" x14ac:dyDescent="0.25">
      <c r="A1" s="442" t="s">
        <v>6</v>
      </c>
      <c r="B1" s="442" t="s">
        <v>7</v>
      </c>
      <c r="C1" s="442" t="s">
        <v>8</v>
      </c>
      <c r="D1" s="442"/>
      <c r="E1" s="442"/>
      <c r="F1" s="442"/>
      <c r="G1" s="442"/>
      <c r="H1" s="442"/>
      <c r="I1" s="442" t="s">
        <v>9</v>
      </c>
      <c r="J1" s="442" t="s">
        <v>10</v>
      </c>
    </row>
    <row r="2" spans="1:10" x14ac:dyDescent="0.25">
      <c r="A2" s="442"/>
      <c r="B2" s="442"/>
      <c r="C2" s="442" t="s">
        <v>11</v>
      </c>
      <c r="D2" s="442" t="s">
        <v>12</v>
      </c>
      <c r="E2" s="442" t="s">
        <v>13</v>
      </c>
      <c r="F2" s="442"/>
      <c r="G2" s="442"/>
      <c r="H2" s="442"/>
      <c r="I2" s="442"/>
      <c r="J2" s="442"/>
    </row>
    <row r="3" spans="1:10" x14ac:dyDescent="0.25">
      <c r="A3" s="442"/>
      <c r="B3" s="442"/>
      <c r="C3" s="442"/>
      <c r="D3" s="442"/>
      <c r="E3" s="83">
        <v>2012</v>
      </c>
      <c r="F3" s="83">
        <v>2013</v>
      </c>
      <c r="G3" s="83">
        <v>2014</v>
      </c>
      <c r="H3" s="83">
        <v>2015</v>
      </c>
      <c r="I3" s="442"/>
      <c r="J3" s="442"/>
    </row>
    <row r="4" spans="1:10" ht="45" customHeight="1" x14ac:dyDescent="0.25">
      <c r="A4" s="433" t="s">
        <v>14</v>
      </c>
      <c r="B4" s="449" t="s">
        <v>137</v>
      </c>
      <c r="C4" s="16" t="s">
        <v>15</v>
      </c>
      <c r="D4" s="17" t="s">
        <v>89</v>
      </c>
      <c r="E4" s="482" t="s">
        <v>127</v>
      </c>
      <c r="F4" s="482" t="s">
        <v>127</v>
      </c>
      <c r="G4" s="482" t="s">
        <v>127</v>
      </c>
      <c r="H4" s="482" t="s">
        <v>127</v>
      </c>
      <c r="I4" s="443" t="s">
        <v>90</v>
      </c>
      <c r="J4" s="446" t="s">
        <v>97</v>
      </c>
    </row>
    <row r="5" spans="1:10" ht="30" x14ac:dyDescent="0.25">
      <c r="A5" s="434"/>
      <c r="B5" s="450"/>
      <c r="C5" s="18" t="s">
        <v>16</v>
      </c>
      <c r="D5" s="19" t="s">
        <v>87</v>
      </c>
      <c r="E5" s="483"/>
      <c r="F5" s="483"/>
      <c r="G5" s="483"/>
      <c r="H5" s="483"/>
      <c r="I5" s="444"/>
      <c r="J5" s="447"/>
    </row>
    <row r="6" spans="1:10" ht="30" x14ac:dyDescent="0.25">
      <c r="A6" s="434"/>
      <c r="B6" s="450"/>
      <c r="C6" s="18" t="s">
        <v>17</v>
      </c>
      <c r="D6" s="19" t="s">
        <v>122</v>
      </c>
      <c r="E6" s="483"/>
      <c r="F6" s="483"/>
      <c r="G6" s="483"/>
      <c r="H6" s="483"/>
      <c r="I6" s="444"/>
      <c r="J6" s="447"/>
    </row>
    <row r="7" spans="1:10" ht="30" x14ac:dyDescent="0.25">
      <c r="A7" s="434"/>
      <c r="B7" s="450"/>
      <c r="C7" s="18" t="s">
        <v>129</v>
      </c>
      <c r="D7" s="84" t="s">
        <v>130</v>
      </c>
      <c r="E7" s="483"/>
      <c r="F7" s="483"/>
      <c r="G7" s="483"/>
      <c r="H7" s="483"/>
      <c r="I7" s="444"/>
      <c r="J7" s="447"/>
    </row>
    <row r="8" spans="1:10" ht="30" x14ac:dyDescent="0.25">
      <c r="A8" s="434"/>
      <c r="B8" s="451"/>
      <c r="C8" s="18" t="s">
        <v>18</v>
      </c>
      <c r="D8" s="19" t="s">
        <v>88</v>
      </c>
      <c r="E8" s="484"/>
      <c r="F8" s="484"/>
      <c r="G8" s="484"/>
      <c r="H8" s="484"/>
      <c r="I8" s="445"/>
      <c r="J8" s="448"/>
    </row>
    <row r="9" spans="1:10" ht="85.5" x14ac:dyDescent="0.25">
      <c r="A9" s="434"/>
      <c r="B9" s="72" t="s">
        <v>19</v>
      </c>
      <c r="C9" s="59" t="s">
        <v>124</v>
      </c>
      <c r="D9" s="17" t="s">
        <v>123</v>
      </c>
      <c r="E9" s="17" t="s">
        <v>128</v>
      </c>
      <c r="F9" s="17" t="s">
        <v>128</v>
      </c>
      <c r="G9" s="17" t="s">
        <v>128</v>
      </c>
      <c r="H9" s="17" t="s">
        <v>128</v>
      </c>
      <c r="I9" s="60" t="s">
        <v>20</v>
      </c>
      <c r="J9" s="77" t="s">
        <v>96</v>
      </c>
    </row>
    <row r="10" spans="1:10" x14ac:dyDescent="0.25">
      <c r="A10" s="434"/>
      <c r="B10" s="449" t="s">
        <v>21</v>
      </c>
      <c r="C10" s="87" t="s">
        <v>139</v>
      </c>
      <c r="D10" s="17" t="s">
        <v>22</v>
      </c>
      <c r="E10" s="479" t="s">
        <v>127</v>
      </c>
      <c r="F10" s="479" t="s">
        <v>127</v>
      </c>
      <c r="G10" s="479" t="s">
        <v>127</v>
      </c>
      <c r="H10" s="479" t="s">
        <v>127</v>
      </c>
      <c r="I10" s="443" t="s">
        <v>91</v>
      </c>
      <c r="J10" s="446" t="s">
        <v>96</v>
      </c>
    </row>
    <row r="11" spans="1:10" x14ac:dyDescent="0.25">
      <c r="A11" s="434"/>
      <c r="B11" s="450"/>
      <c r="C11" s="18" t="s">
        <v>140</v>
      </c>
      <c r="D11" s="61" t="s">
        <v>23</v>
      </c>
      <c r="E11" s="480"/>
      <c r="F11" s="480"/>
      <c r="G11" s="480"/>
      <c r="H11" s="480"/>
      <c r="I11" s="444"/>
      <c r="J11" s="447"/>
    </row>
    <row r="12" spans="1:10" x14ac:dyDescent="0.25">
      <c r="A12" s="434"/>
      <c r="B12" s="450"/>
      <c r="C12" s="18" t="s">
        <v>24</v>
      </c>
      <c r="D12" s="61" t="s">
        <v>125</v>
      </c>
      <c r="E12" s="480"/>
      <c r="F12" s="480"/>
      <c r="G12" s="480"/>
      <c r="H12" s="480"/>
      <c r="I12" s="444"/>
      <c r="J12" s="447"/>
    </row>
    <row r="13" spans="1:10" x14ac:dyDescent="0.25">
      <c r="A13" s="434"/>
      <c r="B13" s="451"/>
      <c r="C13" s="76" t="s">
        <v>25</v>
      </c>
      <c r="D13" s="62" t="s">
        <v>126</v>
      </c>
      <c r="E13" s="481"/>
      <c r="F13" s="481"/>
      <c r="G13" s="481"/>
      <c r="H13" s="481"/>
      <c r="I13" s="445"/>
      <c r="J13" s="448"/>
    </row>
    <row r="14" spans="1:10" ht="75" x14ac:dyDescent="0.25">
      <c r="A14" s="435"/>
      <c r="B14" s="88" t="s">
        <v>143</v>
      </c>
      <c r="C14" s="76" t="s">
        <v>138</v>
      </c>
      <c r="D14" s="89" t="s">
        <v>134</v>
      </c>
      <c r="E14" s="89" t="s">
        <v>135</v>
      </c>
      <c r="F14" s="89" t="s">
        <v>135</v>
      </c>
      <c r="G14" s="89" t="s">
        <v>135</v>
      </c>
      <c r="H14" s="89" t="s">
        <v>135</v>
      </c>
      <c r="I14" s="85" t="s">
        <v>142</v>
      </c>
      <c r="J14" s="86" t="s">
        <v>96</v>
      </c>
    </row>
    <row r="15" spans="1:10" ht="86.25" thickBot="1" x14ac:dyDescent="0.3">
      <c r="A15" s="78" t="s">
        <v>26</v>
      </c>
      <c r="B15" s="22" t="s">
        <v>131</v>
      </c>
      <c r="C15" s="24" t="s">
        <v>27</v>
      </c>
      <c r="D15" s="23">
        <v>0</v>
      </c>
      <c r="E15" s="69">
        <v>0.4</v>
      </c>
      <c r="F15" s="69">
        <v>0.6</v>
      </c>
      <c r="G15" s="69">
        <v>0.8</v>
      </c>
      <c r="H15" s="69">
        <v>0.9</v>
      </c>
      <c r="I15" s="23" t="s">
        <v>28</v>
      </c>
      <c r="J15" s="79" t="s">
        <v>92</v>
      </c>
    </row>
    <row r="16" spans="1:10" ht="28.5" x14ac:dyDescent="0.25">
      <c r="A16" s="473" t="s">
        <v>29</v>
      </c>
      <c r="B16" s="476" t="s">
        <v>136</v>
      </c>
      <c r="C16" s="25" t="s">
        <v>30</v>
      </c>
      <c r="D16" s="64" t="s">
        <v>108</v>
      </c>
      <c r="E16" s="64" t="s">
        <v>107</v>
      </c>
      <c r="F16" s="64" t="s">
        <v>107</v>
      </c>
      <c r="G16" s="64" t="s">
        <v>107</v>
      </c>
      <c r="H16" s="64" t="s">
        <v>107</v>
      </c>
      <c r="I16" s="477" t="s">
        <v>94</v>
      </c>
      <c r="J16" s="478" t="s">
        <v>31</v>
      </c>
    </row>
    <row r="17" spans="1:10" ht="30" x14ac:dyDescent="0.25">
      <c r="A17" s="474"/>
      <c r="B17" s="467"/>
      <c r="C17" s="26" t="s">
        <v>32</v>
      </c>
      <c r="D17" s="27" t="s">
        <v>33</v>
      </c>
      <c r="E17" s="68">
        <v>0.3</v>
      </c>
      <c r="F17" s="68">
        <v>0.25</v>
      </c>
      <c r="G17" s="68">
        <v>0.2</v>
      </c>
      <c r="H17" s="68">
        <v>0.1</v>
      </c>
      <c r="I17" s="437"/>
      <c r="J17" s="440"/>
    </row>
    <row r="18" spans="1:10" ht="30" x14ac:dyDescent="0.25">
      <c r="A18" s="474"/>
      <c r="B18" s="467"/>
      <c r="C18" s="26" t="s">
        <v>34</v>
      </c>
      <c r="D18" s="27" t="s">
        <v>35</v>
      </c>
      <c r="E18" s="68">
        <v>0.7</v>
      </c>
      <c r="F18" s="68">
        <v>0.75</v>
      </c>
      <c r="G18" s="68">
        <v>0.8</v>
      </c>
      <c r="H18" s="68">
        <v>0.9</v>
      </c>
      <c r="I18" s="437"/>
      <c r="J18" s="440"/>
    </row>
    <row r="19" spans="1:10" ht="41.25" customHeight="1" x14ac:dyDescent="0.25">
      <c r="A19" s="474"/>
      <c r="B19" s="467"/>
      <c r="C19" s="26" t="s">
        <v>36</v>
      </c>
      <c r="D19" s="27" t="s">
        <v>37</v>
      </c>
      <c r="E19" s="68">
        <v>0.3</v>
      </c>
      <c r="F19" s="68">
        <v>0.25</v>
      </c>
      <c r="G19" s="68">
        <v>0.2</v>
      </c>
      <c r="H19" s="68">
        <v>0.1</v>
      </c>
      <c r="I19" s="437"/>
      <c r="J19" s="440"/>
    </row>
    <row r="20" spans="1:10" ht="57" x14ac:dyDescent="0.25">
      <c r="A20" s="474"/>
      <c r="B20" s="467"/>
      <c r="C20" s="28" t="s">
        <v>38</v>
      </c>
      <c r="D20" s="29" t="s">
        <v>39</v>
      </c>
      <c r="E20" s="70">
        <v>0.7</v>
      </c>
      <c r="F20" s="70">
        <v>0.75</v>
      </c>
      <c r="G20" s="70">
        <v>0.8</v>
      </c>
      <c r="H20" s="70">
        <v>0.9</v>
      </c>
      <c r="I20" s="438"/>
      <c r="J20" s="441"/>
    </row>
    <row r="21" spans="1:10" ht="28.5" x14ac:dyDescent="0.25">
      <c r="A21" s="474"/>
      <c r="B21" s="467"/>
      <c r="C21" s="26" t="s">
        <v>40</v>
      </c>
      <c r="D21" s="65" t="s">
        <v>109</v>
      </c>
      <c r="E21" s="65" t="s">
        <v>110</v>
      </c>
      <c r="F21" s="65" t="s">
        <v>110</v>
      </c>
      <c r="G21" s="65" t="s">
        <v>110</v>
      </c>
      <c r="H21" s="65" t="s">
        <v>110</v>
      </c>
      <c r="I21" s="436" t="s">
        <v>95</v>
      </c>
      <c r="J21" s="439" t="s">
        <v>41</v>
      </c>
    </row>
    <row r="22" spans="1:10" ht="28.5" x14ac:dyDescent="0.25">
      <c r="A22" s="474"/>
      <c r="B22" s="467"/>
      <c r="C22" s="26" t="s">
        <v>42</v>
      </c>
      <c r="D22" s="65" t="s">
        <v>43</v>
      </c>
      <c r="E22" s="65" t="s">
        <v>111</v>
      </c>
      <c r="F22" s="65" t="s">
        <v>112</v>
      </c>
      <c r="G22" s="65" t="s">
        <v>113</v>
      </c>
      <c r="H22" s="65" t="s">
        <v>114</v>
      </c>
      <c r="I22" s="437"/>
      <c r="J22" s="440"/>
    </row>
    <row r="23" spans="1:10" ht="51.75" customHeight="1" x14ac:dyDescent="0.25">
      <c r="A23" s="474"/>
      <c r="B23" s="466"/>
      <c r="C23" s="28" t="s">
        <v>44</v>
      </c>
      <c r="D23" s="66">
        <v>2011</v>
      </c>
      <c r="E23" s="66"/>
      <c r="F23" s="66"/>
      <c r="G23" s="66"/>
      <c r="H23" s="66"/>
      <c r="I23" s="438"/>
      <c r="J23" s="441"/>
    </row>
    <row r="24" spans="1:10" ht="30" x14ac:dyDescent="0.25">
      <c r="A24" s="474"/>
      <c r="B24" s="465" t="s">
        <v>132</v>
      </c>
      <c r="C24" s="30" t="s">
        <v>45</v>
      </c>
      <c r="D24" s="67" t="s">
        <v>46</v>
      </c>
      <c r="E24" s="71">
        <v>1</v>
      </c>
      <c r="F24" s="71">
        <v>1</v>
      </c>
      <c r="G24" s="71">
        <v>1</v>
      </c>
      <c r="H24" s="71">
        <v>1</v>
      </c>
      <c r="I24" s="468" t="s">
        <v>93</v>
      </c>
      <c r="J24" s="462" t="s">
        <v>0</v>
      </c>
    </row>
    <row r="25" spans="1:10" ht="30" x14ac:dyDescent="0.25">
      <c r="A25" s="474"/>
      <c r="B25" s="467"/>
      <c r="C25" s="26" t="s">
        <v>47</v>
      </c>
      <c r="D25" s="65" t="s">
        <v>48</v>
      </c>
      <c r="E25" s="65"/>
      <c r="F25" s="65"/>
      <c r="G25" s="65"/>
      <c r="H25" s="65"/>
      <c r="I25" s="469"/>
      <c r="J25" s="463"/>
    </row>
    <row r="26" spans="1:10" ht="30" x14ac:dyDescent="0.25">
      <c r="A26" s="474"/>
      <c r="B26" s="467"/>
      <c r="C26" s="26" t="s">
        <v>49</v>
      </c>
      <c r="D26" s="65" t="s">
        <v>50</v>
      </c>
      <c r="E26" s="68">
        <v>1</v>
      </c>
      <c r="F26" s="68">
        <v>1</v>
      </c>
      <c r="G26" s="68">
        <v>1</v>
      </c>
      <c r="H26" s="68">
        <v>1</v>
      </c>
      <c r="I26" s="469"/>
      <c r="J26" s="463"/>
    </row>
    <row r="27" spans="1:10" ht="30" x14ac:dyDescent="0.25">
      <c r="A27" s="474"/>
      <c r="B27" s="467"/>
      <c r="C27" s="26" t="s">
        <v>51</v>
      </c>
      <c r="D27" s="65" t="s">
        <v>52</v>
      </c>
      <c r="E27" s="65">
        <v>80</v>
      </c>
      <c r="F27" s="65">
        <v>85</v>
      </c>
      <c r="G27" s="65">
        <v>90</v>
      </c>
      <c r="H27" s="65">
        <v>90</v>
      </c>
      <c r="I27" s="469"/>
      <c r="J27" s="463"/>
    </row>
    <row r="28" spans="1:10" x14ac:dyDescent="0.25">
      <c r="A28" s="474"/>
      <c r="B28" s="467"/>
      <c r="C28" s="26" t="s">
        <v>53</v>
      </c>
      <c r="D28" s="65" t="s">
        <v>54</v>
      </c>
      <c r="E28" s="65"/>
      <c r="F28" s="65"/>
      <c r="G28" s="65"/>
      <c r="H28" s="65"/>
      <c r="I28" s="469"/>
      <c r="J28" s="463"/>
    </row>
    <row r="29" spans="1:10" ht="30" x14ac:dyDescent="0.25">
      <c r="A29" s="474"/>
      <c r="B29" s="466"/>
      <c r="C29" s="28" t="s">
        <v>55</v>
      </c>
      <c r="D29" s="65" t="s">
        <v>56</v>
      </c>
      <c r="E29" s="65">
        <v>85</v>
      </c>
      <c r="F29" s="65">
        <v>90</v>
      </c>
      <c r="G29" s="65">
        <v>95</v>
      </c>
      <c r="H29" s="66">
        <v>95</v>
      </c>
      <c r="I29" s="470"/>
      <c r="J29" s="464"/>
    </row>
    <row r="30" spans="1:10" ht="108" customHeight="1" x14ac:dyDescent="0.25">
      <c r="A30" s="474"/>
      <c r="B30" s="31" t="s">
        <v>145</v>
      </c>
      <c r="C30" s="21" t="s">
        <v>57</v>
      </c>
      <c r="D30" s="20">
        <v>0</v>
      </c>
      <c r="E30" s="20">
        <v>0</v>
      </c>
      <c r="F30" s="20">
        <v>1</v>
      </c>
      <c r="G30" s="20">
        <v>1</v>
      </c>
      <c r="H30" s="20">
        <v>1</v>
      </c>
      <c r="I30" s="32" t="s">
        <v>58</v>
      </c>
      <c r="J30" s="80" t="s">
        <v>59</v>
      </c>
    </row>
    <row r="31" spans="1:10" ht="57" x14ac:dyDescent="0.25">
      <c r="A31" s="474"/>
      <c r="B31" s="465" t="s">
        <v>133</v>
      </c>
      <c r="C31" s="30" t="s">
        <v>60</v>
      </c>
      <c r="D31" s="67" t="s">
        <v>61</v>
      </c>
      <c r="E31" s="71" t="s">
        <v>120</v>
      </c>
      <c r="F31" s="71" t="s">
        <v>120</v>
      </c>
      <c r="G31" s="71" t="s">
        <v>120</v>
      </c>
      <c r="H31" s="71" t="s">
        <v>120</v>
      </c>
      <c r="I31" s="63" t="s">
        <v>62</v>
      </c>
      <c r="J31" s="462" t="s">
        <v>63</v>
      </c>
    </row>
    <row r="32" spans="1:10" ht="117.75" customHeight="1" x14ac:dyDescent="0.25">
      <c r="A32" s="475"/>
      <c r="B32" s="466"/>
      <c r="C32" s="30" t="s">
        <v>64</v>
      </c>
      <c r="D32" s="67" t="s">
        <v>65</v>
      </c>
      <c r="E32" s="20" t="s">
        <v>121</v>
      </c>
      <c r="F32" s="67" t="s">
        <v>121</v>
      </c>
      <c r="G32" s="67" t="s">
        <v>121</v>
      </c>
      <c r="H32" s="67" t="s">
        <v>121</v>
      </c>
      <c r="I32" s="63" t="s">
        <v>66</v>
      </c>
      <c r="J32" s="464"/>
    </row>
    <row r="33" spans="1:10" ht="45" customHeight="1" x14ac:dyDescent="0.25">
      <c r="A33" s="430" t="s">
        <v>67</v>
      </c>
      <c r="B33" s="458" t="s">
        <v>144</v>
      </c>
      <c r="C33" s="5" t="s">
        <v>68</v>
      </c>
      <c r="D33" s="6" t="s">
        <v>69</v>
      </c>
      <c r="E33" s="74">
        <v>0</v>
      </c>
      <c r="F33" s="73">
        <v>2</v>
      </c>
      <c r="G33" s="73">
        <v>4</v>
      </c>
      <c r="H33" s="73">
        <v>4</v>
      </c>
      <c r="I33" s="452" t="s">
        <v>141</v>
      </c>
      <c r="J33" s="455" t="s">
        <v>115</v>
      </c>
    </row>
    <row r="34" spans="1:10" ht="30" x14ac:dyDescent="0.25">
      <c r="A34" s="431"/>
      <c r="B34" s="459"/>
      <c r="C34" s="7" t="s">
        <v>70</v>
      </c>
      <c r="D34" s="58" t="s">
        <v>71</v>
      </c>
      <c r="E34" s="74">
        <v>0</v>
      </c>
      <c r="F34" s="74" t="s">
        <v>118</v>
      </c>
      <c r="G34" s="74" t="s">
        <v>118</v>
      </c>
      <c r="H34" s="74" t="s">
        <v>118</v>
      </c>
      <c r="I34" s="453"/>
      <c r="J34" s="456"/>
    </row>
    <row r="35" spans="1:10" ht="78" customHeight="1" x14ac:dyDescent="0.25">
      <c r="A35" s="431"/>
      <c r="B35" s="461"/>
      <c r="C35" s="8" t="s">
        <v>72</v>
      </c>
      <c r="D35" s="9" t="s">
        <v>73</v>
      </c>
      <c r="E35" s="74">
        <v>0</v>
      </c>
      <c r="F35" s="74">
        <v>1</v>
      </c>
      <c r="G35" s="74">
        <v>2</v>
      </c>
      <c r="H35" s="75">
        <v>2</v>
      </c>
      <c r="I35" s="471"/>
      <c r="J35" s="472"/>
    </row>
    <row r="36" spans="1:10" ht="45" customHeight="1" x14ac:dyDescent="0.25">
      <c r="A36" s="431"/>
      <c r="B36" s="458" t="s">
        <v>146</v>
      </c>
      <c r="C36" s="10" t="s">
        <v>98</v>
      </c>
      <c r="D36" s="6" t="s">
        <v>74</v>
      </c>
      <c r="E36" s="73">
        <v>0</v>
      </c>
      <c r="F36" s="73">
        <v>2</v>
      </c>
      <c r="G36" s="73">
        <v>4</v>
      </c>
      <c r="H36" s="73">
        <v>4</v>
      </c>
      <c r="I36" s="452" t="s">
        <v>116</v>
      </c>
      <c r="J36" s="455" t="s">
        <v>117</v>
      </c>
    </row>
    <row r="37" spans="1:10" ht="30" x14ac:dyDescent="0.25">
      <c r="A37" s="431"/>
      <c r="B37" s="459"/>
      <c r="C37" s="11" t="s">
        <v>99</v>
      </c>
      <c r="D37" s="9" t="s">
        <v>75</v>
      </c>
      <c r="E37" s="74">
        <v>0</v>
      </c>
      <c r="F37" s="74">
        <v>1</v>
      </c>
      <c r="G37" s="74">
        <v>2</v>
      </c>
      <c r="H37" s="74">
        <v>2</v>
      </c>
      <c r="I37" s="453"/>
      <c r="J37" s="456"/>
    </row>
    <row r="38" spans="1:10" ht="58.5" customHeight="1" thickBot="1" x14ac:dyDescent="0.3">
      <c r="A38" s="432"/>
      <c r="B38" s="460"/>
      <c r="C38" s="81" t="s">
        <v>100</v>
      </c>
      <c r="D38" s="82" t="s">
        <v>76</v>
      </c>
      <c r="E38" s="82">
        <v>0</v>
      </c>
      <c r="F38" s="82" t="s">
        <v>119</v>
      </c>
      <c r="G38" s="82" t="s">
        <v>119</v>
      </c>
      <c r="H38" s="82" t="s">
        <v>119</v>
      </c>
      <c r="I38" s="454"/>
      <c r="J38" s="457"/>
    </row>
    <row r="41" spans="1:10" x14ac:dyDescent="0.25">
      <c r="C41" s="12"/>
    </row>
  </sheetData>
  <mergeCells count="41">
    <mergeCell ref="A16:A32"/>
    <mergeCell ref="B16:B23"/>
    <mergeCell ref="I16:I20"/>
    <mergeCell ref="J16:J20"/>
    <mergeCell ref="I1:I3"/>
    <mergeCell ref="E10:E13"/>
    <mergeCell ref="E4:E8"/>
    <mergeCell ref="F4:F8"/>
    <mergeCell ref="G4:G8"/>
    <mergeCell ref="H4:H8"/>
    <mergeCell ref="F10:F13"/>
    <mergeCell ref="G10:G13"/>
    <mergeCell ref="H10:H13"/>
    <mergeCell ref="D2:D3"/>
    <mergeCell ref="I36:I38"/>
    <mergeCell ref="J36:J38"/>
    <mergeCell ref="B36:B38"/>
    <mergeCell ref="B33:B35"/>
    <mergeCell ref="J24:J29"/>
    <mergeCell ref="B31:B32"/>
    <mergeCell ref="J31:J32"/>
    <mergeCell ref="B24:B29"/>
    <mergeCell ref="I24:I29"/>
    <mergeCell ref="I33:I35"/>
    <mergeCell ref="J33:J35"/>
    <mergeCell ref="A33:A38"/>
    <mergeCell ref="A4:A14"/>
    <mergeCell ref="I21:I23"/>
    <mergeCell ref="J21:J23"/>
    <mergeCell ref="E2:H2"/>
    <mergeCell ref="I4:I8"/>
    <mergeCell ref="J4:J8"/>
    <mergeCell ref="B10:B13"/>
    <mergeCell ref="I10:I13"/>
    <mergeCell ref="J10:J13"/>
    <mergeCell ref="B4:B8"/>
    <mergeCell ref="A1:A3"/>
    <mergeCell ref="J1:J3"/>
    <mergeCell ref="B1:B3"/>
    <mergeCell ref="C2:C3"/>
    <mergeCell ref="C1:H1"/>
  </mergeCells>
  <pageMargins left="0.70866141732283472" right="0.70866141732283472" top="0.74803149606299213" bottom="0.74803149606299213" header="0.31496062992125984" footer="0.31496062992125984"/>
  <pageSetup scale="49" fitToHeight="0" orientation="landscape" r:id="rId1"/>
  <headerFooter>
    <oddHeader>&amp;RINSTITUCIONAL 2012-2015&amp;14MAPA ESTRATÉGICO  ADAPTADO (INCLUYE INDICADORES Y METAS)</oddHeader>
    <oddFooter>&amp;C&amp;D</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topLeftCell="B13" zoomScale="80" zoomScaleNormal="80" workbookViewId="0">
      <selection activeCell="F23" sqref="F23:F25"/>
    </sheetView>
  </sheetViews>
  <sheetFormatPr baseColWidth="10" defaultRowHeight="14.25" x14ac:dyDescent="0.2"/>
  <cols>
    <col min="1" max="1" width="54.5703125" style="389" customWidth="1"/>
    <col min="2" max="2" width="53.28515625" style="389" customWidth="1"/>
    <col min="3" max="3" width="50.5703125" style="389" customWidth="1"/>
    <col min="4" max="4" width="51.5703125" style="389" customWidth="1"/>
    <col min="5" max="5" width="58.140625" style="389" customWidth="1"/>
    <col min="6" max="6" width="42.28515625" style="389" customWidth="1"/>
    <col min="7" max="7" width="49.42578125" style="389" customWidth="1"/>
    <col min="8" max="8" width="23" style="389" customWidth="1"/>
    <col min="9" max="9" width="41.42578125" style="389" customWidth="1"/>
    <col min="10" max="16384" width="11.42578125" style="389"/>
  </cols>
  <sheetData>
    <row r="1" spans="1:9" ht="15" thickBot="1" x14ac:dyDescent="0.25"/>
    <row r="2" spans="1:9" ht="12.75" customHeight="1" x14ac:dyDescent="0.2">
      <c r="A2" s="607"/>
      <c r="B2" s="609" t="s">
        <v>235</v>
      </c>
      <c r="C2" s="610"/>
      <c r="D2" s="610"/>
      <c r="E2" s="610"/>
      <c r="F2" s="610"/>
      <c r="G2" s="610"/>
      <c r="H2" s="390" t="s">
        <v>236</v>
      </c>
      <c r="I2" s="391"/>
    </row>
    <row r="3" spans="1:9" ht="12.75" customHeight="1" x14ac:dyDescent="0.2">
      <c r="A3" s="608"/>
      <c r="B3" s="611"/>
      <c r="C3" s="612"/>
      <c r="D3" s="612"/>
      <c r="E3" s="612"/>
      <c r="F3" s="612"/>
      <c r="G3" s="612"/>
      <c r="H3" s="392" t="s">
        <v>237</v>
      </c>
      <c r="I3" s="393"/>
    </row>
    <row r="4" spans="1:9" ht="43.5" customHeight="1" x14ac:dyDescent="0.2">
      <c r="A4" s="608"/>
      <c r="B4" s="613"/>
      <c r="C4" s="614"/>
      <c r="D4" s="614"/>
      <c r="E4" s="614"/>
      <c r="F4" s="614"/>
      <c r="G4" s="614"/>
      <c r="H4" s="392" t="s">
        <v>238</v>
      </c>
      <c r="I4" s="393"/>
    </row>
    <row r="5" spans="1:9" ht="15" thickBot="1" x14ac:dyDescent="0.25"/>
    <row r="6" spans="1:9" ht="15.75" thickBot="1" x14ac:dyDescent="0.25">
      <c r="A6" s="394" t="s">
        <v>13</v>
      </c>
      <c r="B6" s="395" t="s">
        <v>256</v>
      </c>
      <c r="C6" s="395" t="s">
        <v>257</v>
      </c>
      <c r="D6" s="395" t="s">
        <v>258</v>
      </c>
      <c r="E6" s="395" t="s">
        <v>259</v>
      </c>
      <c r="F6" s="395" t="s">
        <v>260</v>
      </c>
      <c r="G6" s="395" t="s">
        <v>261</v>
      </c>
      <c r="H6" s="395" t="s">
        <v>262</v>
      </c>
      <c r="I6" s="395" t="s">
        <v>263</v>
      </c>
    </row>
    <row r="7" spans="1:9" ht="58.5" customHeight="1" x14ac:dyDescent="0.2">
      <c r="A7" s="406" t="s">
        <v>264</v>
      </c>
      <c r="B7" s="584" t="s">
        <v>266</v>
      </c>
      <c r="C7" s="401" t="s">
        <v>267</v>
      </c>
      <c r="D7" s="403" t="s">
        <v>269</v>
      </c>
      <c r="E7" s="616" t="s">
        <v>271</v>
      </c>
      <c r="F7" s="618" t="s">
        <v>462</v>
      </c>
      <c r="G7" s="618" t="s">
        <v>272</v>
      </c>
      <c r="H7" s="618">
        <v>9</v>
      </c>
      <c r="I7" s="618" t="s">
        <v>273</v>
      </c>
    </row>
    <row r="8" spans="1:9" ht="90.75" customHeight="1" thickBot="1" x14ac:dyDescent="0.25">
      <c r="A8" s="407" t="s">
        <v>265</v>
      </c>
      <c r="B8" s="615"/>
      <c r="C8" s="397" t="s">
        <v>268</v>
      </c>
      <c r="D8" s="397" t="s">
        <v>270</v>
      </c>
      <c r="E8" s="617"/>
      <c r="F8" s="619"/>
      <c r="G8" s="619"/>
      <c r="H8" s="619"/>
      <c r="I8" s="619"/>
    </row>
    <row r="9" spans="1:9" ht="36" customHeight="1" thickBot="1" x14ac:dyDescent="0.25">
      <c r="A9" s="408" t="s">
        <v>274</v>
      </c>
      <c r="B9" s="409" t="s">
        <v>667</v>
      </c>
      <c r="C9" s="410" t="s">
        <v>275</v>
      </c>
      <c r="D9" s="411" t="s">
        <v>276</v>
      </c>
      <c r="E9" s="412" t="s">
        <v>277</v>
      </c>
      <c r="F9" s="412" t="s">
        <v>278</v>
      </c>
      <c r="G9" s="412" t="s">
        <v>279</v>
      </c>
      <c r="H9" s="412">
        <v>20</v>
      </c>
      <c r="I9" s="412" t="s">
        <v>280</v>
      </c>
    </row>
    <row r="10" spans="1:9" ht="42.75" customHeight="1" x14ac:dyDescent="0.2">
      <c r="A10" s="404"/>
      <c r="B10" s="405" t="s">
        <v>281</v>
      </c>
      <c r="C10" s="396" t="s">
        <v>282</v>
      </c>
      <c r="D10" s="404" t="s">
        <v>283</v>
      </c>
      <c r="E10" s="404" t="s">
        <v>284</v>
      </c>
      <c r="F10" s="405" t="s">
        <v>285</v>
      </c>
      <c r="G10" s="405" t="s">
        <v>286</v>
      </c>
      <c r="H10" s="404">
        <v>20</v>
      </c>
      <c r="I10" s="404" t="s">
        <v>287</v>
      </c>
    </row>
    <row r="11" spans="1:9" ht="109.5" customHeight="1" thickBot="1" x14ac:dyDescent="0.25">
      <c r="A11" s="398"/>
      <c r="B11" s="397" t="s">
        <v>288</v>
      </c>
      <c r="C11" s="397" t="s">
        <v>289</v>
      </c>
      <c r="D11" s="399" t="s">
        <v>283</v>
      </c>
      <c r="E11" s="399" t="s">
        <v>284</v>
      </c>
      <c r="F11" s="397" t="s">
        <v>290</v>
      </c>
      <c r="G11" s="397" t="s">
        <v>291</v>
      </c>
      <c r="H11" s="399">
        <v>1</v>
      </c>
      <c r="I11" s="397" t="s">
        <v>292</v>
      </c>
    </row>
    <row r="12" spans="1:9" ht="88.5" customHeight="1" x14ac:dyDescent="0.2">
      <c r="A12" s="618"/>
      <c r="B12" s="616" t="s">
        <v>293</v>
      </c>
      <c r="C12" s="396" t="s">
        <v>294</v>
      </c>
      <c r="D12" s="618" t="s">
        <v>287</v>
      </c>
      <c r="E12" s="618" t="s">
        <v>296</v>
      </c>
      <c r="F12" s="618" t="s">
        <v>467</v>
      </c>
      <c r="G12" s="618" t="s">
        <v>297</v>
      </c>
      <c r="H12" s="618">
        <v>3</v>
      </c>
      <c r="I12" s="618" t="s">
        <v>298</v>
      </c>
    </row>
    <row r="13" spans="1:9" ht="15" thickBot="1" x14ac:dyDescent="0.25">
      <c r="A13" s="619"/>
      <c r="B13" s="617"/>
      <c r="C13" s="400" t="s">
        <v>295</v>
      </c>
      <c r="D13" s="619"/>
      <c r="E13" s="619"/>
      <c r="F13" s="619"/>
      <c r="G13" s="619"/>
      <c r="H13" s="619"/>
      <c r="I13" s="619"/>
    </row>
    <row r="14" spans="1:9" ht="42.75" x14ac:dyDescent="0.2">
      <c r="A14" s="618"/>
      <c r="B14" s="616" t="s">
        <v>299</v>
      </c>
      <c r="C14" s="396" t="s">
        <v>300</v>
      </c>
      <c r="D14" s="618" t="s">
        <v>283</v>
      </c>
      <c r="E14" s="618" t="s">
        <v>302</v>
      </c>
      <c r="F14" s="618" t="s">
        <v>303</v>
      </c>
      <c r="G14" s="618" t="s">
        <v>304</v>
      </c>
      <c r="H14" s="618">
        <v>1</v>
      </c>
      <c r="I14" s="618" t="s">
        <v>305</v>
      </c>
    </row>
    <row r="15" spans="1:9" ht="15" thickBot="1" x14ac:dyDescent="0.25">
      <c r="A15" s="619"/>
      <c r="B15" s="617"/>
      <c r="C15" s="400" t="s">
        <v>301</v>
      </c>
      <c r="D15" s="619"/>
      <c r="E15" s="619"/>
      <c r="F15" s="619"/>
      <c r="G15" s="619"/>
      <c r="H15" s="619"/>
      <c r="I15" s="619"/>
    </row>
    <row r="16" spans="1:9" ht="15.75" thickBot="1" x14ac:dyDescent="0.25">
      <c r="A16" s="413" t="s">
        <v>662</v>
      </c>
      <c r="B16" s="399"/>
      <c r="C16" s="399"/>
      <c r="D16" s="399"/>
      <c r="E16" s="399"/>
      <c r="F16" s="399"/>
      <c r="G16" s="399"/>
      <c r="H16" s="399"/>
      <c r="I16" s="399"/>
    </row>
    <row r="17" spans="1:9" ht="42.75" x14ac:dyDescent="0.2">
      <c r="A17" s="620" t="s">
        <v>661</v>
      </c>
      <c r="B17" s="618" t="s">
        <v>306</v>
      </c>
      <c r="C17" s="401" t="s">
        <v>307</v>
      </c>
      <c r="D17" s="618" t="s">
        <v>310</v>
      </c>
      <c r="E17" s="618" t="s">
        <v>311</v>
      </c>
      <c r="F17" s="616" t="s">
        <v>312</v>
      </c>
      <c r="G17" s="618" t="s">
        <v>313</v>
      </c>
      <c r="H17" s="618">
        <v>4</v>
      </c>
      <c r="I17" s="618" t="s">
        <v>314</v>
      </c>
    </row>
    <row r="18" spans="1:9" x14ac:dyDescent="0.2">
      <c r="A18" s="621"/>
      <c r="B18" s="623"/>
      <c r="C18" s="396" t="s">
        <v>308</v>
      </c>
      <c r="D18" s="623"/>
      <c r="E18" s="623"/>
      <c r="F18" s="624"/>
      <c r="G18" s="623"/>
      <c r="H18" s="623"/>
      <c r="I18" s="623"/>
    </row>
    <row r="19" spans="1:9" ht="72" thickBot="1" x14ac:dyDescent="0.25">
      <c r="A19" s="622"/>
      <c r="B19" s="619"/>
      <c r="C19" s="397" t="s">
        <v>309</v>
      </c>
      <c r="D19" s="619"/>
      <c r="E19" s="619"/>
      <c r="F19" s="617"/>
      <c r="G19" s="619"/>
      <c r="H19" s="619"/>
      <c r="I19" s="619"/>
    </row>
    <row r="20" spans="1:9" x14ac:dyDescent="0.2">
      <c r="A20" s="621" t="s">
        <v>663</v>
      </c>
      <c r="B20" s="624" t="s">
        <v>659</v>
      </c>
      <c r="C20" s="396" t="s">
        <v>315</v>
      </c>
      <c r="D20" s="623" t="s">
        <v>310</v>
      </c>
      <c r="E20" s="623" t="s">
        <v>317</v>
      </c>
      <c r="F20" s="624" t="s">
        <v>318</v>
      </c>
      <c r="G20" s="623" t="s">
        <v>319</v>
      </c>
      <c r="H20" s="623">
        <v>4</v>
      </c>
      <c r="I20" s="624" t="s">
        <v>320</v>
      </c>
    </row>
    <row r="21" spans="1:9" x14ac:dyDescent="0.2">
      <c r="A21" s="621"/>
      <c r="B21" s="624"/>
      <c r="C21" s="396" t="s">
        <v>316</v>
      </c>
      <c r="D21" s="623"/>
      <c r="E21" s="623"/>
      <c r="F21" s="624"/>
      <c r="G21" s="623"/>
      <c r="H21" s="623"/>
      <c r="I21" s="624"/>
    </row>
    <row r="22" spans="1:9" ht="15" thickBot="1" x14ac:dyDescent="0.25">
      <c r="A22" s="622"/>
      <c r="B22" s="617"/>
      <c r="C22" s="397" t="s">
        <v>660</v>
      </c>
      <c r="D22" s="619"/>
      <c r="E22" s="619"/>
      <c r="F22" s="617"/>
      <c r="G22" s="619"/>
      <c r="H22" s="619"/>
      <c r="I22" s="617"/>
    </row>
    <row r="23" spans="1:9" ht="81.75" customHeight="1" x14ac:dyDescent="0.2">
      <c r="A23" s="620"/>
      <c r="B23" s="625" t="s">
        <v>321</v>
      </c>
      <c r="C23" s="616" t="s">
        <v>322</v>
      </c>
      <c r="D23" s="618" t="s">
        <v>283</v>
      </c>
      <c r="E23" s="618" t="s">
        <v>323</v>
      </c>
      <c r="F23" s="616" t="s">
        <v>324</v>
      </c>
      <c r="G23" s="618" t="s">
        <v>319</v>
      </c>
      <c r="H23" s="618">
        <v>1</v>
      </c>
      <c r="I23" s="616" t="s">
        <v>325</v>
      </c>
    </row>
    <row r="24" spans="1:9" x14ac:dyDescent="0.2">
      <c r="A24" s="621"/>
      <c r="B24" s="626"/>
      <c r="C24" s="624"/>
      <c r="D24" s="623"/>
      <c r="E24" s="623"/>
      <c r="F24" s="624"/>
      <c r="G24" s="623"/>
      <c r="H24" s="623"/>
      <c r="I24" s="624"/>
    </row>
    <row r="25" spans="1:9" ht="15" thickBot="1" x14ac:dyDescent="0.25">
      <c r="A25" s="622"/>
      <c r="B25" s="627"/>
      <c r="C25" s="617"/>
      <c r="D25" s="619"/>
      <c r="E25" s="619"/>
      <c r="F25" s="617"/>
      <c r="G25" s="619"/>
      <c r="H25" s="619"/>
      <c r="I25" s="617"/>
    </row>
    <row r="26" spans="1:9" x14ac:dyDescent="0.2">
      <c r="A26" s="618"/>
      <c r="B26" s="618" t="s">
        <v>326</v>
      </c>
      <c r="C26" s="402" t="s">
        <v>327</v>
      </c>
      <c r="D26" s="618" t="s">
        <v>329</v>
      </c>
      <c r="E26" s="618" t="s">
        <v>323</v>
      </c>
      <c r="F26" s="618" t="s">
        <v>330</v>
      </c>
      <c r="G26" s="618" t="s">
        <v>331</v>
      </c>
      <c r="H26" s="618">
        <v>2</v>
      </c>
      <c r="I26" s="618" t="s">
        <v>332</v>
      </c>
    </row>
    <row r="27" spans="1:9" ht="15" thickBot="1" x14ac:dyDescent="0.25">
      <c r="A27" s="619"/>
      <c r="B27" s="619"/>
      <c r="C27" s="400" t="s">
        <v>328</v>
      </c>
      <c r="D27" s="619"/>
      <c r="E27" s="619"/>
      <c r="F27" s="619"/>
      <c r="G27" s="619"/>
      <c r="H27" s="619"/>
      <c r="I27" s="619"/>
    </row>
    <row r="28" spans="1:9" ht="29.25" thickBot="1" x14ac:dyDescent="0.25">
      <c r="A28" s="398"/>
      <c r="B28" s="397" t="s">
        <v>333</v>
      </c>
      <c r="C28" s="400" t="s">
        <v>334</v>
      </c>
      <c r="D28" s="399" t="s">
        <v>335</v>
      </c>
      <c r="E28" s="399" t="s">
        <v>323</v>
      </c>
      <c r="F28" s="399" t="s">
        <v>336</v>
      </c>
      <c r="G28" s="399" t="s">
        <v>337</v>
      </c>
      <c r="H28" s="399">
        <v>3</v>
      </c>
      <c r="I28" s="399" t="s">
        <v>338</v>
      </c>
    </row>
    <row r="29" spans="1:9" ht="43.5" thickBot="1" x14ac:dyDescent="0.25">
      <c r="A29" s="398"/>
      <c r="B29" s="384" t="s">
        <v>339</v>
      </c>
      <c r="C29" s="397" t="s">
        <v>340</v>
      </c>
      <c r="D29" s="399" t="s">
        <v>341</v>
      </c>
      <c r="E29" s="399" t="s">
        <v>323</v>
      </c>
      <c r="F29" s="399" t="s">
        <v>319</v>
      </c>
      <c r="G29" s="399" t="s">
        <v>337</v>
      </c>
      <c r="H29" s="399">
        <v>12</v>
      </c>
      <c r="I29" s="399" t="s">
        <v>287</v>
      </c>
    </row>
    <row r="30" spans="1:9" ht="80.25" customHeight="1" x14ac:dyDescent="0.2">
      <c r="A30" s="618"/>
      <c r="B30" s="616" t="s">
        <v>342</v>
      </c>
      <c r="C30" s="396" t="s">
        <v>343</v>
      </c>
      <c r="D30" s="618" t="s">
        <v>345</v>
      </c>
      <c r="E30" s="618" t="s">
        <v>284</v>
      </c>
      <c r="F30" s="618" t="s">
        <v>319</v>
      </c>
      <c r="G30" s="618" t="s">
        <v>346</v>
      </c>
      <c r="H30" s="618">
        <v>3</v>
      </c>
      <c r="I30" s="618" t="s">
        <v>347</v>
      </c>
    </row>
    <row r="31" spans="1:9" ht="15" thickBot="1" x14ac:dyDescent="0.25">
      <c r="A31" s="619"/>
      <c r="B31" s="617"/>
      <c r="C31" s="397" t="s">
        <v>344</v>
      </c>
      <c r="D31" s="619"/>
      <c r="E31" s="619"/>
      <c r="F31" s="619"/>
      <c r="G31" s="619"/>
      <c r="H31" s="619"/>
      <c r="I31" s="619"/>
    </row>
    <row r="32" spans="1:9" ht="43.5" thickBot="1" x14ac:dyDescent="0.25">
      <c r="A32" s="398"/>
      <c r="B32" s="397" t="s">
        <v>348</v>
      </c>
      <c r="C32" s="397" t="s">
        <v>349</v>
      </c>
      <c r="D32" s="399" t="s">
        <v>287</v>
      </c>
      <c r="E32" s="399" t="s">
        <v>284</v>
      </c>
      <c r="F32" s="399" t="s">
        <v>319</v>
      </c>
      <c r="G32" s="399" t="s">
        <v>337</v>
      </c>
      <c r="H32" s="399">
        <v>8</v>
      </c>
      <c r="I32" s="399" t="s">
        <v>287</v>
      </c>
    </row>
    <row r="33" spans="1:9" ht="29.25" thickBot="1" x14ac:dyDescent="0.25">
      <c r="A33" s="398"/>
      <c r="B33" s="397" t="s">
        <v>350</v>
      </c>
      <c r="C33" s="397" t="s">
        <v>351</v>
      </c>
      <c r="D33" s="397" t="s">
        <v>351</v>
      </c>
      <c r="E33" s="399" t="s">
        <v>284</v>
      </c>
      <c r="F33" s="399" t="s">
        <v>352</v>
      </c>
      <c r="G33" s="399" t="s">
        <v>353</v>
      </c>
      <c r="H33" s="399">
        <v>8</v>
      </c>
      <c r="I33" s="399" t="s">
        <v>287</v>
      </c>
    </row>
    <row r="34" spans="1:9" ht="24" customHeight="1" x14ac:dyDescent="0.2">
      <c r="A34" s="620" t="s">
        <v>664</v>
      </c>
      <c r="B34" s="616" t="s">
        <v>354</v>
      </c>
      <c r="C34" s="403" t="s">
        <v>355</v>
      </c>
      <c r="D34" s="618" t="s">
        <v>357</v>
      </c>
      <c r="E34" s="618" t="s">
        <v>284</v>
      </c>
      <c r="F34" s="403" t="s">
        <v>80</v>
      </c>
      <c r="G34" s="618" t="s">
        <v>359</v>
      </c>
      <c r="H34" s="618">
        <v>8</v>
      </c>
      <c r="I34" s="618" t="s">
        <v>360</v>
      </c>
    </row>
    <row r="35" spans="1:9" ht="22.5" customHeight="1" thickBot="1" x14ac:dyDescent="0.25">
      <c r="A35" s="622"/>
      <c r="B35" s="617"/>
      <c r="C35" s="399" t="s">
        <v>356</v>
      </c>
      <c r="D35" s="619"/>
      <c r="E35" s="619"/>
      <c r="F35" s="399" t="s">
        <v>358</v>
      </c>
      <c r="G35" s="619"/>
      <c r="H35" s="619"/>
      <c r="I35" s="619"/>
    </row>
    <row r="36" spans="1:9" ht="28.5" x14ac:dyDescent="0.2">
      <c r="A36" s="620" t="s">
        <v>665</v>
      </c>
      <c r="B36" s="616" t="s">
        <v>361</v>
      </c>
      <c r="C36" s="396" t="s">
        <v>362</v>
      </c>
      <c r="D36" s="618" t="s">
        <v>287</v>
      </c>
      <c r="E36" s="618" t="s">
        <v>284</v>
      </c>
      <c r="F36" s="616" t="s">
        <v>367</v>
      </c>
      <c r="G36" s="618" t="s">
        <v>368</v>
      </c>
      <c r="H36" s="618">
        <v>20</v>
      </c>
      <c r="I36" s="618" t="s">
        <v>369</v>
      </c>
    </row>
    <row r="37" spans="1:9" ht="28.5" x14ac:dyDescent="0.2">
      <c r="A37" s="621"/>
      <c r="B37" s="624"/>
      <c r="C37" s="396" t="s">
        <v>363</v>
      </c>
      <c r="D37" s="623"/>
      <c r="E37" s="623"/>
      <c r="F37" s="624"/>
      <c r="G37" s="623"/>
      <c r="H37" s="623"/>
      <c r="I37" s="623"/>
    </row>
    <row r="38" spans="1:9" x14ac:dyDescent="0.2">
      <c r="A38" s="621"/>
      <c r="B38" s="624"/>
      <c r="C38" s="396" t="s">
        <v>364</v>
      </c>
      <c r="D38" s="623"/>
      <c r="E38" s="623"/>
      <c r="F38" s="624"/>
      <c r="G38" s="623"/>
      <c r="H38" s="623"/>
      <c r="I38" s="623"/>
    </row>
    <row r="39" spans="1:9" x14ac:dyDescent="0.2">
      <c r="A39" s="621"/>
      <c r="B39" s="624"/>
      <c r="C39" s="396" t="s">
        <v>365</v>
      </c>
      <c r="D39" s="623"/>
      <c r="E39" s="623"/>
      <c r="F39" s="624"/>
      <c r="G39" s="623"/>
      <c r="H39" s="623"/>
      <c r="I39" s="623"/>
    </row>
    <row r="40" spans="1:9" ht="29.25" thickBot="1" x14ac:dyDescent="0.25">
      <c r="A40" s="622"/>
      <c r="B40" s="617"/>
      <c r="C40" s="397" t="s">
        <v>366</v>
      </c>
      <c r="D40" s="619"/>
      <c r="E40" s="619"/>
      <c r="F40" s="617"/>
      <c r="G40" s="619"/>
      <c r="H40" s="619"/>
      <c r="I40" s="619"/>
    </row>
    <row r="41" spans="1:9" ht="28.5" x14ac:dyDescent="0.2">
      <c r="A41" s="620" t="s">
        <v>666</v>
      </c>
      <c r="B41" s="616" t="s">
        <v>370</v>
      </c>
      <c r="C41" s="396" t="s">
        <v>371</v>
      </c>
      <c r="D41" s="618" t="s">
        <v>287</v>
      </c>
      <c r="E41" s="618" t="s">
        <v>311</v>
      </c>
      <c r="F41" s="616" t="s">
        <v>376</v>
      </c>
      <c r="G41" s="618" t="s">
        <v>377</v>
      </c>
      <c r="H41" s="618">
        <v>32</v>
      </c>
      <c r="I41" s="618" t="s">
        <v>287</v>
      </c>
    </row>
    <row r="42" spans="1:9" ht="42.75" x14ac:dyDescent="0.2">
      <c r="A42" s="621"/>
      <c r="B42" s="624"/>
      <c r="C42" s="396" t="s">
        <v>372</v>
      </c>
      <c r="D42" s="623"/>
      <c r="E42" s="623"/>
      <c r="F42" s="624"/>
      <c r="G42" s="623"/>
      <c r="H42" s="623"/>
      <c r="I42" s="623"/>
    </row>
    <row r="43" spans="1:9" ht="28.5" x14ac:dyDescent="0.2">
      <c r="A43" s="621"/>
      <c r="B43" s="624"/>
      <c r="C43" s="396" t="s">
        <v>373</v>
      </c>
      <c r="D43" s="623"/>
      <c r="E43" s="623"/>
      <c r="F43" s="624"/>
      <c r="G43" s="623"/>
      <c r="H43" s="623"/>
      <c r="I43" s="623"/>
    </row>
    <row r="44" spans="1:9" ht="28.5" x14ac:dyDescent="0.2">
      <c r="A44" s="621"/>
      <c r="B44" s="624"/>
      <c r="C44" s="396" t="s">
        <v>374</v>
      </c>
      <c r="D44" s="623"/>
      <c r="E44" s="623"/>
      <c r="F44" s="624"/>
      <c r="G44" s="623"/>
      <c r="H44" s="623"/>
      <c r="I44" s="623"/>
    </row>
    <row r="45" spans="1:9" ht="43.5" thickBot="1" x14ac:dyDescent="0.25">
      <c r="A45" s="622"/>
      <c r="B45" s="617"/>
      <c r="C45" s="397" t="s">
        <v>375</v>
      </c>
      <c r="D45" s="619"/>
      <c r="E45" s="619"/>
      <c r="F45" s="617"/>
      <c r="G45" s="619"/>
      <c r="H45" s="619"/>
      <c r="I45" s="619"/>
    </row>
  </sheetData>
  <mergeCells count="88">
    <mergeCell ref="H36:H40"/>
    <mergeCell ref="I36:I40"/>
    <mergeCell ref="A41:A45"/>
    <mergeCell ref="B41:B45"/>
    <mergeCell ref="D41:D45"/>
    <mergeCell ref="E41:E45"/>
    <mergeCell ref="F41:F45"/>
    <mergeCell ref="G41:G45"/>
    <mergeCell ref="H41:H45"/>
    <mergeCell ref="I41:I45"/>
    <mergeCell ref="A36:A40"/>
    <mergeCell ref="B36:B40"/>
    <mergeCell ref="D36:D40"/>
    <mergeCell ref="E36:E40"/>
    <mergeCell ref="F36:F40"/>
    <mergeCell ref="G36:G40"/>
    <mergeCell ref="H30:H31"/>
    <mergeCell ref="I30:I31"/>
    <mergeCell ref="A34:A35"/>
    <mergeCell ref="B34:B35"/>
    <mergeCell ref="D34:D35"/>
    <mergeCell ref="E34:E35"/>
    <mergeCell ref="G34:G35"/>
    <mergeCell ref="H34:H35"/>
    <mergeCell ref="I34:I35"/>
    <mergeCell ref="A30:A31"/>
    <mergeCell ref="B30:B31"/>
    <mergeCell ref="D30:D31"/>
    <mergeCell ref="E30:E31"/>
    <mergeCell ref="F30:F31"/>
    <mergeCell ref="G30:G31"/>
    <mergeCell ref="I23:I25"/>
    <mergeCell ref="A26:A27"/>
    <mergeCell ref="B26:B27"/>
    <mergeCell ref="D26:D27"/>
    <mergeCell ref="E26:E27"/>
    <mergeCell ref="F26:F27"/>
    <mergeCell ref="G26:G27"/>
    <mergeCell ref="H26:H27"/>
    <mergeCell ref="I26:I27"/>
    <mergeCell ref="H20:H22"/>
    <mergeCell ref="I20:I22"/>
    <mergeCell ref="A23:A25"/>
    <mergeCell ref="B23:B25"/>
    <mergeCell ref="C23:C25"/>
    <mergeCell ref="D23:D25"/>
    <mergeCell ref="E23:E25"/>
    <mergeCell ref="F23:F25"/>
    <mergeCell ref="G23:G25"/>
    <mergeCell ref="H23:H25"/>
    <mergeCell ref="A20:A22"/>
    <mergeCell ref="B20:B22"/>
    <mergeCell ref="D20:D22"/>
    <mergeCell ref="E20:E22"/>
    <mergeCell ref="F20:F22"/>
    <mergeCell ref="G20:G22"/>
    <mergeCell ref="H14:H15"/>
    <mergeCell ref="I14:I15"/>
    <mergeCell ref="A17:A19"/>
    <mergeCell ref="B17:B19"/>
    <mergeCell ref="D17:D19"/>
    <mergeCell ref="E17:E19"/>
    <mergeCell ref="F17:F19"/>
    <mergeCell ref="G17:G19"/>
    <mergeCell ref="H17:H19"/>
    <mergeCell ref="I17:I19"/>
    <mergeCell ref="A14:A15"/>
    <mergeCell ref="B14:B15"/>
    <mergeCell ref="D14:D15"/>
    <mergeCell ref="E14:E15"/>
    <mergeCell ref="F14:F15"/>
    <mergeCell ref="G14:G15"/>
    <mergeCell ref="H7:H8"/>
    <mergeCell ref="I7:I8"/>
    <mergeCell ref="F7:F8"/>
    <mergeCell ref="A12:A13"/>
    <mergeCell ref="B12:B13"/>
    <mergeCell ref="D12:D13"/>
    <mergeCell ref="E12:E13"/>
    <mergeCell ref="F12:F13"/>
    <mergeCell ref="G12:G13"/>
    <mergeCell ref="H12:H13"/>
    <mergeCell ref="I12:I13"/>
    <mergeCell ref="A2:A4"/>
    <mergeCell ref="B2:G4"/>
    <mergeCell ref="B7:B8"/>
    <mergeCell ref="E7:E8"/>
    <mergeCell ref="G7:G8"/>
  </mergeCells>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L14"/>
  <sheetViews>
    <sheetView topLeftCell="A8" workbookViewId="0">
      <selection activeCell="E13" sqref="E13"/>
    </sheetView>
  </sheetViews>
  <sheetFormatPr baseColWidth="10" defaultRowHeight="12.75" x14ac:dyDescent="0.2"/>
  <cols>
    <col min="1" max="1" width="2.140625" style="186" customWidth="1"/>
    <col min="2" max="2" width="4" style="186" customWidth="1"/>
    <col min="3" max="3" width="2" style="186" customWidth="1"/>
    <col min="4" max="4" width="35.140625" style="186" customWidth="1"/>
    <col min="5" max="5" width="42.140625" style="186" customWidth="1"/>
    <col min="6" max="8" width="11.42578125" style="186"/>
    <col min="9" max="9" width="19.7109375" style="186" customWidth="1"/>
    <col min="10" max="10" width="18.85546875" style="186" customWidth="1"/>
    <col min="11" max="16384" width="11.42578125" style="186"/>
  </cols>
  <sheetData>
    <row r="1" spans="4:12" ht="13.5" thickBot="1" x14ac:dyDescent="0.25"/>
    <row r="2" spans="4:12" ht="12.75" customHeight="1" x14ac:dyDescent="0.2">
      <c r="D2" s="550"/>
      <c r="E2" s="628" t="s">
        <v>235</v>
      </c>
      <c r="F2" s="544"/>
      <c r="G2" s="544"/>
      <c r="H2" s="544"/>
      <c r="I2" s="544"/>
      <c r="J2" s="544"/>
      <c r="K2" s="221" t="s">
        <v>236</v>
      </c>
      <c r="L2" s="222"/>
    </row>
    <row r="3" spans="4:12" ht="12.75" customHeight="1" x14ac:dyDescent="0.2">
      <c r="D3" s="551"/>
      <c r="E3" s="629"/>
      <c r="F3" s="545"/>
      <c r="G3" s="545"/>
      <c r="H3" s="545"/>
      <c r="I3" s="545"/>
      <c r="J3" s="545"/>
      <c r="K3" s="223" t="s">
        <v>237</v>
      </c>
      <c r="L3" s="224"/>
    </row>
    <row r="4" spans="4:12" ht="43.5" customHeight="1" x14ac:dyDescent="0.2">
      <c r="D4" s="551"/>
      <c r="E4" s="630"/>
      <c r="F4" s="546"/>
      <c r="G4" s="546"/>
      <c r="H4" s="546"/>
      <c r="I4" s="546"/>
      <c r="J4" s="546"/>
      <c r="K4" s="223" t="s">
        <v>238</v>
      </c>
      <c r="L4" s="224"/>
    </row>
    <row r="5" spans="4:12" ht="13.5" thickBot="1" x14ac:dyDescent="0.25"/>
    <row r="6" spans="4:12" x14ac:dyDescent="0.2">
      <c r="D6" s="586" t="s">
        <v>378</v>
      </c>
      <c r="E6" s="632" t="s">
        <v>202</v>
      </c>
      <c r="F6" s="590" t="s">
        <v>223</v>
      </c>
      <c r="G6" s="590" t="s">
        <v>83</v>
      </c>
      <c r="H6" s="590" t="s">
        <v>84</v>
      </c>
      <c r="I6" s="598" t="s">
        <v>78</v>
      </c>
      <c r="J6" s="590" t="s">
        <v>77</v>
      </c>
      <c r="K6" s="636" t="s">
        <v>218</v>
      </c>
      <c r="L6" s="638" t="s">
        <v>252</v>
      </c>
    </row>
    <row r="7" spans="4:12" x14ac:dyDescent="0.2">
      <c r="D7" s="631"/>
      <c r="E7" s="633"/>
      <c r="F7" s="634"/>
      <c r="G7" s="634"/>
      <c r="H7" s="634"/>
      <c r="I7" s="635"/>
      <c r="J7" s="634"/>
      <c r="K7" s="637"/>
      <c r="L7" s="639"/>
    </row>
    <row r="8" spans="4:12" ht="48.75" customHeight="1" x14ac:dyDescent="0.2">
      <c r="D8" s="640" t="s">
        <v>379</v>
      </c>
      <c r="E8" s="595" t="s">
        <v>380</v>
      </c>
      <c r="F8" s="641"/>
      <c r="G8" s="596">
        <v>43101</v>
      </c>
      <c r="H8" s="596">
        <v>43311</v>
      </c>
      <c r="I8" s="641" t="s">
        <v>381</v>
      </c>
      <c r="J8" s="641" t="s">
        <v>382</v>
      </c>
      <c r="K8" s="642">
        <v>0</v>
      </c>
      <c r="L8" s="643"/>
    </row>
    <row r="9" spans="4:12" x14ac:dyDescent="0.2">
      <c r="D9" s="640"/>
      <c r="E9" s="595"/>
      <c r="F9" s="641"/>
      <c r="G9" s="596"/>
      <c r="H9" s="596"/>
      <c r="I9" s="641"/>
      <c r="J9" s="641"/>
      <c r="K9" s="642"/>
      <c r="L9" s="643"/>
    </row>
    <row r="10" spans="4:12" ht="126" x14ac:dyDescent="0.2">
      <c r="D10" s="225" t="s">
        <v>383</v>
      </c>
      <c r="E10" s="230" t="s">
        <v>384</v>
      </c>
      <c r="F10" s="226"/>
      <c r="G10" s="227">
        <v>43160</v>
      </c>
      <c r="H10" s="227">
        <v>43464</v>
      </c>
      <c r="I10" s="226" t="s">
        <v>381</v>
      </c>
      <c r="J10" s="226" t="s">
        <v>382</v>
      </c>
      <c r="K10" s="642">
        <v>0</v>
      </c>
      <c r="L10" s="643"/>
    </row>
    <row r="11" spans="4:12" ht="53.25" customHeight="1" x14ac:dyDescent="0.2">
      <c r="D11" s="644" t="s">
        <v>385</v>
      </c>
      <c r="E11" s="604" t="s">
        <v>386</v>
      </c>
      <c r="F11" s="641"/>
      <c r="G11" s="605">
        <v>43160</v>
      </c>
      <c r="H11" s="645">
        <v>43464</v>
      </c>
      <c r="I11" s="646" t="s">
        <v>381</v>
      </c>
      <c r="J11" s="646" t="s">
        <v>382</v>
      </c>
      <c r="K11" s="642">
        <v>0</v>
      </c>
      <c r="L11" s="643"/>
    </row>
    <row r="12" spans="4:12" ht="53.25" customHeight="1" x14ac:dyDescent="0.2">
      <c r="D12" s="644"/>
      <c r="E12" s="604"/>
      <c r="F12" s="641"/>
      <c r="G12" s="606"/>
      <c r="H12" s="645"/>
      <c r="I12" s="646"/>
      <c r="J12" s="646"/>
      <c r="K12" s="642"/>
      <c r="L12" s="643"/>
    </row>
    <row r="13" spans="4:12" ht="110.25" x14ac:dyDescent="0.2">
      <c r="D13" s="231" t="s">
        <v>387</v>
      </c>
      <c r="E13" s="232" t="s">
        <v>388</v>
      </c>
      <c r="F13" s="226"/>
      <c r="G13" s="228">
        <v>43132</v>
      </c>
      <c r="H13" s="228">
        <v>43464</v>
      </c>
      <c r="I13" s="229" t="s">
        <v>381</v>
      </c>
      <c r="J13" s="229" t="s">
        <v>382</v>
      </c>
      <c r="K13" s="642">
        <v>0</v>
      </c>
      <c r="L13" s="643"/>
    </row>
    <row r="14" spans="4:12" ht="157.5" x14ac:dyDescent="0.2">
      <c r="D14" s="231" t="s">
        <v>389</v>
      </c>
      <c r="E14" s="232" t="s">
        <v>390</v>
      </c>
      <c r="F14" s="226"/>
      <c r="G14" s="228">
        <v>43160</v>
      </c>
      <c r="H14" s="228">
        <v>43464</v>
      </c>
      <c r="I14" s="229" t="s">
        <v>381</v>
      </c>
      <c r="J14" s="229" t="s">
        <v>382</v>
      </c>
      <c r="K14" s="642">
        <v>0</v>
      </c>
      <c r="L14" s="643"/>
    </row>
  </sheetData>
  <mergeCells count="30">
    <mergeCell ref="K13:L13"/>
    <mergeCell ref="K14:L14"/>
    <mergeCell ref="K10:L10"/>
    <mergeCell ref="D11:D12"/>
    <mergeCell ref="E11:E12"/>
    <mergeCell ref="F11:F12"/>
    <mergeCell ref="G11:G12"/>
    <mergeCell ref="H11:H12"/>
    <mergeCell ref="I11:I12"/>
    <mergeCell ref="J11:J12"/>
    <mergeCell ref="K11:L12"/>
    <mergeCell ref="K6:K7"/>
    <mergeCell ref="L6:L7"/>
    <mergeCell ref="D8:D9"/>
    <mergeCell ref="E8:E9"/>
    <mergeCell ref="F8:F9"/>
    <mergeCell ref="G8:G9"/>
    <mergeCell ref="H8:H9"/>
    <mergeCell ref="I8:I9"/>
    <mergeCell ref="J8:J9"/>
    <mergeCell ref="K8:L9"/>
    <mergeCell ref="D2:D4"/>
    <mergeCell ref="E2:J4"/>
    <mergeCell ref="D6:D7"/>
    <mergeCell ref="E6:E7"/>
    <mergeCell ref="F6:F7"/>
    <mergeCell ref="G6:G7"/>
    <mergeCell ref="H6:H7"/>
    <mergeCell ref="I6:I7"/>
    <mergeCell ref="J6:J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zoomScale="80" zoomScaleNormal="80" workbookViewId="0">
      <selection activeCell="C8" sqref="C8"/>
    </sheetView>
  </sheetViews>
  <sheetFormatPr baseColWidth="10" defaultRowHeight="12.75" x14ac:dyDescent="0.2"/>
  <cols>
    <col min="1" max="1" width="51.42578125" style="342" customWidth="1"/>
    <col min="2" max="2" width="51.140625" style="342" customWidth="1"/>
    <col min="3" max="3" width="29" style="342" customWidth="1"/>
    <col min="4" max="5" width="11.42578125" style="342"/>
    <col min="6" max="6" width="21.42578125" style="342" customWidth="1"/>
    <col min="7" max="7" width="17.140625" style="342" customWidth="1"/>
    <col min="8" max="8" width="11.42578125" style="207"/>
    <col min="9" max="16384" width="11.42578125" style="342"/>
  </cols>
  <sheetData>
    <row r="1" spans="1:9" ht="35.25" x14ac:dyDescent="0.2">
      <c r="A1" s="652" t="s">
        <v>617</v>
      </c>
      <c r="B1" s="652"/>
      <c r="C1" s="652"/>
      <c r="D1" s="652"/>
      <c r="E1" s="652"/>
      <c r="F1" s="652"/>
      <c r="G1" s="341"/>
      <c r="H1" s="338"/>
    </row>
    <row r="2" spans="1:9" ht="17.25" thickBot="1" x14ac:dyDescent="0.25">
      <c r="A2" s="343"/>
      <c r="B2" s="344"/>
      <c r="C2" s="341"/>
      <c r="D2" s="341"/>
      <c r="E2" s="341"/>
      <c r="F2" s="345"/>
      <c r="G2" s="341"/>
      <c r="H2" s="338"/>
    </row>
    <row r="3" spans="1:9" x14ac:dyDescent="0.2">
      <c r="A3" s="657" t="s">
        <v>378</v>
      </c>
      <c r="B3" s="653" t="s">
        <v>202</v>
      </c>
      <c r="C3" s="649" t="s">
        <v>223</v>
      </c>
      <c r="D3" s="649" t="s">
        <v>83</v>
      </c>
      <c r="E3" s="649" t="s">
        <v>84</v>
      </c>
      <c r="F3" s="655" t="s">
        <v>78</v>
      </c>
      <c r="G3" s="649" t="s">
        <v>77</v>
      </c>
      <c r="H3" s="636" t="s">
        <v>218</v>
      </c>
      <c r="I3" s="647" t="s">
        <v>252</v>
      </c>
    </row>
    <row r="4" spans="1:9" ht="13.5" thickBot="1" x14ac:dyDescent="0.25">
      <c r="A4" s="658"/>
      <c r="B4" s="654"/>
      <c r="C4" s="650"/>
      <c r="D4" s="650"/>
      <c r="E4" s="650"/>
      <c r="F4" s="656"/>
      <c r="G4" s="650"/>
      <c r="H4" s="651"/>
      <c r="I4" s="648"/>
    </row>
    <row r="5" spans="1:9" ht="87" customHeight="1" x14ac:dyDescent="0.2">
      <c r="A5" s="357" t="s">
        <v>639</v>
      </c>
      <c r="B5" s="346" t="s">
        <v>618</v>
      </c>
      <c r="C5" s="346" t="s">
        <v>619</v>
      </c>
      <c r="D5" s="347">
        <v>42005</v>
      </c>
      <c r="E5" s="347">
        <v>42248</v>
      </c>
      <c r="F5" s="346" t="s">
        <v>381</v>
      </c>
      <c r="G5" s="346" t="s">
        <v>382</v>
      </c>
      <c r="H5" s="356"/>
      <c r="I5" s="348"/>
    </row>
    <row r="6" spans="1:9" ht="64.5" customHeight="1" x14ac:dyDescent="0.2">
      <c r="A6" s="340" t="s">
        <v>620</v>
      </c>
      <c r="B6" s="310" t="s">
        <v>621</v>
      </c>
      <c r="C6" s="310" t="s">
        <v>622</v>
      </c>
      <c r="D6" s="339">
        <v>42736</v>
      </c>
      <c r="E6" s="339">
        <v>42248</v>
      </c>
      <c r="F6" s="310" t="s">
        <v>381</v>
      </c>
      <c r="G6" s="310" t="s">
        <v>382</v>
      </c>
      <c r="H6" s="245"/>
      <c r="I6" s="349"/>
    </row>
    <row r="7" spans="1:9" ht="57" customHeight="1" x14ac:dyDescent="0.2">
      <c r="A7" s="264" t="s">
        <v>623</v>
      </c>
      <c r="B7" s="308" t="s">
        <v>624</v>
      </c>
      <c r="C7" s="310" t="s">
        <v>625</v>
      </c>
      <c r="D7" s="339">
        <v>42736</v>
      </c>
      <c r="E7" s="339">
        <v>42248</v>
      </c>
      <c r="F7" s="316" t="s">
        <v>381</v>
      </c>
      <c r="G7" s="316" t="s">
        <v>382</v>
      </c>
      <c r="H7" s="245"/>
      <c r="I7" s="349"/>
    </row>
    <row r="8" spans="1:9" ht="60.75" customHeight="1" x14ac:dyDescent="0.2">
      <c r="A8" s="358" t="s">
        <v>626</v>
      </c>
      <c r="B8" s="308" t="s">
        <v>627</v>
      </c>
      <c r="C8" s="310" t="s">
        <v>628</v>
      </c>
      <c r="D8" s="339">
        <v>42736</v>
      </c>
      <c r="E8" s="339">
        <v>42248</v>
      </c>
      <c r="F8" s="316" t="s">
        <v>381</v>
      </c>
      <c r="G8" s="316" t="s">
        <v>382</v>
      </c>
      <c r="H8" s="245"/>
      <c r="I8" s="349"/>
    </row>
    <row r="9" spans="1:9" ht="61.5" customHeight="1" x14ac:dyDescent="0.2">
      <c r="A9" s="358" t="s">
        <v>629</v>
      </c>
      <c r="B9" s="308" t="s">
        <v>630</v>
      </c>
      <c r="C9" s="310" t="s">
        <v>631</v>
      </c>
      <c r="D9" s="339">
        <v>42736</v>
      </c>
      <c r="E9" s="339">
        <v>42248</v>
      </c>
      <c r="F9" s="316" t="s">
        <v>381</v>
      </c>
      <c r="G9" s="316" t="s">
        <v>382</v>
      </c>
      <c r="H9" s="245"/>
      <c r="I9" s="349"/>
    </row>
    <row r="10" spans="1:9" ht="61.5" customHeight="1" x14ac:dyDescent="0.2">
      <c r="A10" s="350" t="s">
        <v>632</v>
      </c>
      <c r="B10" s="308" t="s">
        <v>633</v>
      </c>
      <c r="C10" s="310" t="s">
        <v>634</v>
      </c>
      <c r="D10" s="339">
        <v>42005</v>
      </c>
      <c r="E10" s="339">
        <v>42248</v>
      </c>
      <c r="F10" s="316" t="s">
        <v>381</v>
      </c>
      <c r="G10" s="316" t="s">
        <v>382</v>
      </c>
      <c r="H10" s="245"/>
      <c r="I10" s="349"/>
    </row>
    <row r="11" spans="1:9" ht="64.5" customHeight="1" thickBot="1" x14ac:dyDescent="0.25">
      <c r="A11" s="351" t="s">
        <v>635</v>
      </c>
      <c r="B11" s="352" t="s">
        <v>636</v>
      </c>
      <c r="C11" s="353" t="s">
        <v>637</v>
      </c>
      <c r="D11" s="248">
        <v>42005</v>
      </c>
      <c r="E11" s="248" t="s">
        <v>638</v>
      </c>
      <c r="F11" s="354" t="s">
        <v>381</v>
      </c>
      <c r="G11" s="354" t="s">
        <v>382</v>
      </c>
      <c r="H11" s="247"/>
      <c r="I11" s="355"/>
    </row>
  </sheetData>
  <mergeCells count="10">
    <mergeCell ref="I3:I4"/>
    <mergeCell ref="G3:G4"/>
    <mergeCell ref="H3:H4"/>
    <mergeCell ref="A1:F1"/>
    <mergeCell ref="B3:B4"/>
    <mergeCell ref="F3:F4"/>
    <mergeCell ref="A3:A4"/>
    <mergeCell ref="C3:C4"/>
    <mergeCell ref="D3:D4"/>
    <mergeCell ref="E3:E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topLeftCell="A13" zoomScaleNormal="100" workbookViewId="0">
      <selection activeCell="F14" sqref="F14"/>
    </sheetView>
  </sheetViews>
  <sheetFormatPr baseColWidth="10" defaultRowHeight="15" x14ac:dyDescent="0.2"/>
  <cols>
    <col min="1" max="1" width="35.140625" style="35" customWidth="1"/>
    <col min="2" max="2" width="26.42578125" style="35" customWidth="1"/>
    <col min="3" max="3" width="57" style="35" customWidth="1"/>
    <col min="4" max="4" width="22.42578125" style="35" customWidth="1"/>
    <col min="5" max="5" width="11.42578125" style="35"/>
    <col min="6" max="6" width="30" style="35" customWidth="1"/>
    <col min="7" max="7" width="25" style="35" customWidth="1"/>
    <col min="8" max="8" width="16.42578125" style="35" customWidth="1"/>
    <col min="9" max="9" width="12.140625" style="35" customWidth="1"/>
    <col min="10" max="10" width="21.7109375" style="35" customWidth="1"/>
    <col min="11" max="16384" width="11.42578125" style="35"/>
  </cols>
  <sheetData>
    <row r="1" spans="1:10" s="255" customFormat="1" ht="15.75" thickBot="1" x14ac:dyDescent="0.25"/>
    <row r="2" spans="1:10" s="255" customFormat="1" ht="12.75" customHeight="1" x14ac:dyDescent="0.2">
      <c r="A2" s="660"/>
      <c r="B2" s="662" t="s">
        <v>235</v>
      </c>
      <c r="C2" s="663"/>
      <c r="D2" s="663"/>
      <c r="E2" s="663"/>
      <c r="F2" s="663"/>
      <c r="G2" s="663"/>
      <c r="H2" s="385" t="s">
        <v>236</v>
      </c>
      <c r="I2" s="386"/>
    </row>
    <row r="3" spans="1:10" s="255" customFormat="1" ht="12.75" customHeight="1" x14ac:dyDescent="0.2">
      <c r="A3" s="661"/>
      <c r="B3" s="664"/>
      <c r="C3" s="665"/>
      <c r="D3" s="665"/>
      <c r="E3" s="665"/>
      <c r="F3" s="665"/>
      <c r="G3" s="665"/>
      <c r="H3" s="387" t="s">
        <v>237</v>
      </c>
      <c r="I3" s="388"/>
    </row>
    <row r="4" spans="1:10" s="255" customFormat="1" ht="43.5" customHeight="1" thickBot="1" x14ac:dyDescent="0.25">
      <c r="A4" s="661"/>
      <c r="B4" s="666"/>
      <c r="C4" s="667"/>
      <c r="D4" s="667"/>
      <c r="E4" s="667"/>
      <c r="F4" s="667"/>
      <c r="G4" s="667"/>
      <c r="H4" s="387" t="s">
        <v>238</v>
      </c>
      <c r="I4" s="388"/>
    </row>
    <row r="5" spans="1:10" s="415" customFormat="1" ht="20.25" customHeight="1" x14ac:dyDescent="0.2">
      <c r="A5" s="414" t="s">
        <v>378</v>
      </c>
      <c r="B5" s="414" t="s">
        <v>202</v>
      </c>
      <c r="C5" s="414" t="s">
        <v>223</v>
      </c>
      <c r="D5" s="414" t="s">
        <v>83</v>
      </c>
      <c r="E5" s="414" t="s">
        <v>84</v>
      </c>
      <c r="F5" s="414" t="s">
        <v>80</v>
      </c>
      <c r="G5" s="414" t="s">
        <v>78</v>
      </c>
      <c r="H5" s="414" t="s">
        <v>77</v>
      </c>
      <c r="I5" s="414" t="s">
        <v>218</v>
      </c>
      <c r="J5" s="414" t="s">
        <v>263</v>
      </c>
    </row>
    <row r="6" spans="1:10" ht="145.5" customHeight="1" x14ac:dyDescent="0.2">
      <c r="A6" s="255" t="s">
        <v>480</v>
      </c>
      <c r="B6" s="242" t="s">
        <v>406</v>
      </c>
      <c r="C6" s="243" t="s">
        <v>407</v>
      </c>
      <c r="D6" s="416">
        <v>43101</v>
      </c>
      <c r="E6" s="416">
        <v>43435</v>
      </c>
      <c r="F6" s="239" t="s">
        <v>408</v>
      </c>
      <c r="G6" s="374" t="s">
        <v>409</v>
      </c>
      <c r="H6" s="314" t="s">
        <v>410</v>
      </c>
      <c r="I6" s="314"/>
      <c r="J6" s="417" t="s">
        <v>369</v>
      </c>
    </row>
    <row r="7" spans="1:10" ht="145.5" customHeight="1" x14ac:dyDescent="0.2">
      <c r="A7" s="659" t="s">
        <v>405</v>
      </c>
      <c r="B7" s="374" t="s">
        <v>415</v>
      </c>
      <c r="C7" s="239" t="s">
        <v>416</v>
      </c>
      <c r="D7" s="416">
        <v>43101</v>
      </c>
      <c r="E7" s="416">
        <v>43435</v>
      </c>
      <c r="F7" s="418" t="s">
        <v>417</v>
      </c>
      <c r="G7" s="239" t="s">
        <v>418</v>
      </c>
      <c r="H7" s="314" t="s">
        <v>410</v>
      </c>
      <c r="I7" s="314"/>
      <c r="J7" s="417" t="s">
        <v>419</v>
      </c>
    </row>
    <row r="8" spans="1:10" ht="145.5" customHeight="1" x14ac:dyDescent="0.2">
      <c r="A8" s="659"/>
      <c r="B8" s="374" t="s">
        <v>435</v>
      </c>
      <c r="C8" s="241" t="s">
        <v>431</v>
      </c>
      <c r="D8" s="416">
        <v>43101</v>
      </c>
      <c r="E8" s="416">
        <v>43435</v>
      </c>
      <c r="F8" s="239" t="s">
        <v>436</v>
      </c>
      <c r="G8" s="239" t="s">
        <v>437</v>
      </c>
      <c r="H8" s="314" t="s">
        <v>410</v>
      </c>
      <c r="I8" s="314"/>
      <c r="J8" s="417" t="s">
        <v>438</v>
      </c>
    </row>
    <row r="9" spans="1:10" ht="145.5" customHeight="1" x14ac:dyDescent="0.2">
      <c r="A9" s="659"/>
      <c r="B9" s="374" t="s">
        <v>439</v>
      </c>
      <c r="C9" s="239" t="s">
        <v>440</v>
      </c>
      <c r="D9" s="416">
        <v>43101</v>
      </c>
      <c r="E9" s="416">
        <v>43435</v>
      </c>
      <c r="F9" s="239" t="s">
        <v>441</v>
      </c>
      <c r="G9" s="419" t="s">
        <v>442</v>
      </c>
      <c r="H9" s="314" t="s">
        <v>410</v>
      </c>
      <c r="I9" s="314"/>
      <c r="J9" s="417" t="s">
        <v>443</v>
      </c>
    </row>
    <row r="10" spans="1:10" ht="145.5" customHeight="1" x14ac:dyDescent="0.2">
      <c r="A10" s="659"/>
      <c r="B10" s="374" t="s">
        <v>444</v>
      </c>
      <c r="C10" s="239" t="s">
        <v>445</v>
      </c>
      <c r="D10" s="416">
        <v>43101</v>
      </c>
      <c r="E10" s="416">
        <v>43435</v>
      </c>
      <c r="F10" s="239" t="s">
        <v>446</v>
      </c>
      <c r="G10" s="239" t="s">
        <v>447</v>
      </c>
      <c r="H10" s="314" t="s">
        <v>410</v>
      </c>
      <c r="I10" s="314"/>
      <c r="J10" s="417" t="s">
        <v>448</v>
      </c>
    </row>
    <row r="11" spans="1:10" ht="145.5" customHeight="1" x14ac:dyDescent="0.2">
      <c r="A11" s="659"/>
      <c r="B11" s="374" t="s">
        <v>449</v>
      </c>
      <c r="C11" s="239" t="s">
        <v>450</v>
      </c>
      <c r="D11" s="416">
        <v>43101</v>
      </c>
      <c r="E11" s="416">
        <v>43435</v>
      </c>
      <c r="F11" s="239" t="s">
        <v>451</v>
      </c>
      <c r="G11" s="239" t="s">
        <v>452</v>
      </c>
      <c r="H11" s="314" t="s">
        <v>410</v>
      </c>
      <c r="I11" s="314"/>
      <c r="J11" s="417" t="s">
        <v>453</v>
      </c>
    </row>
    <row r="12" spans="1:10" ht="90" x14ac:dyDescent="0.2">
      <c r="A12" s="668"/>
      <c r="B12" s="314" t="s">
        <v>454</v>
      </c>
      <c r="C12" s="239" t="s">
        <v>455</v>
      </c>
      <c r="D12" s="416">
        <v>43101</v>
      </c>
      <c r="E12" s="416">
        <v>43435</v>
      </c>
      <c r="F12" s="239" t="s">
        <v>456</v>
      </c>
      <c r="G12" s="419" t="s">
        <v>457</v>
      </c>
      <c r="H12" s="314" t="s">
        <v>410</v>
      </c>
      <c r="I12" s="314"/>
      <c r="J12" s="417" t="s">
        <v>453</v>
      </c>
    </row>
    <row r="13" spans="1:10" ht="90" customHeight="1" x14ac:dyDescent="0.2">
      <c r="A13" s="254" t="s">
        <v>474</v>
      </c>
      <c r="B13" s="314" t="s">
        <v>411</v>
      </c>
      <c r="C13" s="420" t="s">
        <v>412</v>
      </c>
      <c r="D13" s="421">
        <v>43101</v>
      </c>
      <c r="E13" s="421">
        <v>43435</v>
      </c>
      <c r="F13" s="422" t="s">
        <v>413</v>
      </c>
      <c r="G13" s="423" t="s">
        <v>414</v>
      </c>
      <c r="H13" s="422" t="s">
        <v>410</v>
      </c>
      <c r="I13" s="422"/>
      <c r="J13" s="424">
        <v>43101</v>
      </c>
    </row>
    <row r="14" spans="1:10" ht="75" x14ac:dyDescent="0.2">
      <c r="A14" s="254" t="s">
        <v>481</v>
      </c>
      <c r="B14" s="314" t="s">
        <v>420</v>
      </c>
      <c r="C14" s="239" t="s">
        <v>421</v>
      </c>
      <c r="D14" s="416">
        <v>43101</v>
      </c>
      <c r="E14" s="416">
        <v>43435</v>
      </c>
      <c r="F14" s="239" t="s">
        <v>422</v>
      </c>
      <c r="G14" s="419" t="s">
        <v>423</v>
      </c>
      <c r="H14" s="314" t="s">
        <v>410</v>
      </c>
      <c r="I14" s="314"/>
      <c r="J14" s="417" t="s">
        <v>424</v>
      </c>
    </row>
    <row r="15" spans="1:10" s="255" customFormat="1" ht="136.5" customHeight="1" x14ac:dyDescent="0.2">
      <c r="A15" s="659" t="s">
        <v>478</v>
      </c>
      <c r="B15" s="314" t="s">
        <v>430</v>
      </c>
      <c r="C15" s="240" t="s">
        <v>431</v>
      </c>
      <c r="D15" s="416">
        <v>43101</v>
      </c>
      <c r="E15" s="416">
        <v>43435</v>
      </c>
      <c r="F15" s="239" t="s">
        <v>432</v>
      </c>
      <c r="G15" s="419" t="s">
        <v>433</v>
      </c>
      <c r="H15" s="314" t="s">
        <v>410</v>
      </c>
      <c r="I15" s="314"/>
      <c r="J15" s="417" t="s">
        <v>434</v>
      </c>
    </row>
    <row r="16" spans="1:10" s="255" customFormat="1" ht="76.5" customHeight="1" x14ac:dyDescent="0.2">
      <c r="A16" s="659"/>
      <c r="B16" s="314" t="s">
        <v>425</v>
      </c>
      <c r="C16" s="239" t="s">
        <v>426</v>
      </c>
      <c r="D16" s="416">
        <v>43191</v>
      </c>
      <c r="E16" s="416">
        <v>43221</v>
      </c>
      <c r="F16" s="239" t="s">
        <v>427</v>
      </c>
      <c r="G16" s="419" t="s">
        <v>428</v>
      </c>
      <c r="H16" s="314" t="s">
        <v>410</v>
      </c>
      <c r="I16" s="314"/>
      <c r="J16" s="417" t="s">
        <v>429</v>
      </c>
    </row>
    <row r="22" ht="150" customHeight="1" x14ac:dyDescent="0.2"/>
  </sheetData>
  <mergeCells count="4">
    <mergeCell ref="A15:A16"/>
    <mergeCell ref="A2:A4"/>
    <mergeCell ref="B2:G4"/>
    <mergeCell ref="A7:A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1"/>
  <sheetViews>
    <sheetView workbookViewId="0">
      <selection activeCell="D10" sqref="D10:D11"/>
    </sheetView>
  </sheetViews>
  <sheetFormatPr baseColWidth="10" defaultRowHeight="12.75" x14ac:dyDescent="0.2"/>
  <cols>
    <col min="1" max="1" width="11.42578125" style="186"/>
    <col min="2" max="2" width="29.42578125" style="186" customWidth="1"/>
    <col min="3" max="3" width="26.5703125" style="186" customWidth="1"/>
    <col min="4" max="4" width="26.140625" style="186" customWidth="1"/>
    <col min="5" max="6" width="11.42578125" style="186"/>
    <col min="7" max="7" width="21.28515625" style="186" customWidth="1"/>
    <col min="8" max="8" width="20.5703125" style="186" customWidth="1"/>
    <col min="9" max="9" width="28.140625" style="186" customWidth="1"/>
    <col min="10" max="10" width="11.42578125" style="186"/>
    <col min="11" max="11" width="16.140625" style="186" customWidth="1"/>
    <col min="12" max="16384" width="11.42578125" style="186"/>
  </cols>
  <sheetData>
    <row r="1" spans="2:11" ht="13.5" thickBot="1" x14ac:dyDescent="0.25"/>
    <row r="2" spans="2:11" ht="12.75" customHeight="1" x14ac:dyDescent="0.2">
      <c r="B2" s="671"/>
      <c r="C2" s="678" t="s">
        <v>235</v>
      </c>
      <c r="D2" s="544"/>
      <c r="E2" s="544"/>
      <c r="F2" s="544"/>
      <c r="G2" s="544"/>
      <c r="H2" s="544"/>
      <c r="I2" s="679"/>
      <c r="J2" s="236" t="s">
        <v>236</v>
      </c>
      <c r="K2" s="222"/>
    </row>
    <row r="3" spans="2:11" ht="12.75" customHeight="1" x14ac:dyDescent="0.2">
      <c r="B3" s="672"/>
      <c r="C3" s="566"/>
      <c r="D3" s="545"/>
      <c r="E3" s="545"/>
      <c r="F3" s="545"/>
      <c r="G3" s="545"/>
      <c r="H3" s="545"/>
      <c r="I3" s="680"/>
      <c r="J3" s="237" t="s">
        <v>237</v>
      </c>
      <c r="K3" s="224"/>
    </row>
    <row r="4" spans="2:11" ht="43.5" customHeight="1" thickBot="1" x14ac:dyDescent="0.25">
      <c r="B4" s="673"/>
      <c r="C4" s="567"/>
      <c r="D4" s="568"/>
      <c r="E4" s="568"/>
      <c r="F4" s="568"/>
      <c r="G4" s="568"/>
      <c r="H4" s="568"/>
      <c r="I4" s="681"/>
      <c r="J4" s="238" t="s">
        <v>238</v>
      </c>
      <c r="K4" s="235"/>
    </row>
    <row r="5" spans="2:11" x14ac:dyDescent="0.2">
      <c r="B5" s="676" t="s">
        <v>378</v>
      </c>
      <c r="C5" s="674" t="s">
        <v>202</v>
      </c>
      <c r="D5" s="674" t="s">
        <v>223</v>
      </c>
      <c r="E5" s="674" t="s">
        <v>83</v>
      </c>
      <c r="F5" s="674" t="s">
        <v>84</v>
      </c>
      <c r="G5" s="674" t="s">
        <v>80</v>
      </c>
      <c r="H5" s="674" t="s">
        <v>78</v>
      </c>
      <c r="I5" s="674" t="s">
        <v>77</v>
      </c>
      <c r="J5" s="674" t="s">
        <v>391</v>
      </c>
      <c r="K5" s="684" t="s">
        <v>252</v>
      </c>
    </row>
    <row r="6" spans="2:11" ht="24.75" customHeight="1" x14ac:dyDescent="0.2">
      <c r="B6" s="677"/>
      <c r="C6" s="675"/>
      <c r="D6" s="675"/>
      <c r="E6" s="675"/>
      <c r="F6" s="675"/>
      <c r="G6" s="675"/>
      <c r="H6" s="675"/>
      <c r="I6" s="675"/>
      <c r="J6" s="675"/>
      <c r="K6" s="685"/>
    </row>
    <row r="7" spans="2:11" ht="102.75" customHeight="1" x14ac:dyDescent="0.2">
      <c r="B7" s="644" t="s">
        <v>392</v>
      </c>
      <c r="C7" s="262" t="s">
        <v>393</v>
      </c>
      <c r="D7" s="261" t="s">
        <v>394</v>
      </c>
      <c r="E7" s="263">
        <v>43101</v>
      </c>
      <c r="F7" s="263">
        <v>43435</v>
      </c>
      <c r="G7" s="261" t="s">
        <v>395</v>
      </c>
      <c r="H7" s="261" t="s">
        <v>396</v>
      </c>
      <c r="I7" s="641" t="s">
        <v>397</v>
      </c>
      <c r="J7" s="245"/>
      <c r="K7" s="246"/>
    </row>
    <row r="8" spans="2:11" ht="94.5" x14ac:dyDescent="0.2">
      <c r="B8" s="669"/>
      <c r="C8" s="226" t="s">
        <v>398</v>
      </c>
      <c r="D8" s="226" t="s">
        <v>399</v>
      </c>
      <c r="E8" s="596">
        <v>43101</v>
      </c>
      <c r="F8" s="596">
        <v>43435</v>
      </c>
      <c r="G8" s="226" t="s">
        <v>400</v>
      </c>
      <c r="H8" s="226" t="s">
        <v>396</v>
      </c>
      <c r="I8" s="641"/>
      <c r="J8" s="233"/>
      <c r="K8" s="234"/>
    </row>
    <row r="9" spans="2:11" ht="78.75" x14ac:dyDescent="0.2">
      <c r="B9" s="669"/>
      <c r="C9" s="226" t="s">
        <v>401</v>
      </c>
      <c r="D9" s="226" t="s">
        <v>402</v>
      </c>
      <c r="E9" s="596"/>
      <c r="F9" s="596"/>
      <c r="G9" s="230"/>
      <c r="H9" s="226" t="s">
        <v>396</v>
      </c>
      <c r="I9" s="641"/>
      <c r="J9" s="233"/>
      <c r="K9" s="234"/>
    </row>
    <row r="10" spans="2:11" ht="75" customHeight="1" x14ac:dyDescent="0.2">
      <c r="B10" s="669"/>
      <c r="C10" s="641" t="s">
        <v>403</v>
      </c>
      <c r="D10" s="641" t="s">
        <v>404</v>
      </c>
      <c r="E10" s="596">
        <v>43101</v>
      </c>
      <c r="F10" s="596">
        <v>43435</v>
      </c>
      <c r="G10" s="641"/>
      <c r="H10" s="646" t="s">
        <v>396</v>
      </c>
      <c r="I10" s="641"/>
      <c r="J10" s="642"/>
      <c r="K10" s="686"/>
    </row>
    <row r="11" spans="2:11" ht="48" customHeight="1" thickBot="1" x14ac:dyDescent="0.25">
      <c r="B11" s="670"/>
      <c r="C11" s="683"/>
      <c r="D11" s="683"/>
      <c r="E11" s="682"/>
      <c r="F11" s="682"/>
      <c r="G11" s="683"/>
      <c r="H11" s="689"/>
      <c r="I11" s="683"/>
      <c r="J11" s="688"/>
      <c r="K11" s="687"/>
    </row>
  </sheetData>
  <mergeCells count="24">
    <mergeCell ref="C10:C11"/>
    <mergeCell ref="E8:E9"/>
    <mergeCell ref="K5:K6"/>
    <mergeCell ref="K10:K11"/>
    <mergeCell ref="J10:J11"/>
    <mergeCell ref="I7:I11"/>
    <mergeCell ref="H10:H11"/>
    <mergeCell ref="G10:G11"/>
    <mergeCell ref="B7:B11"/>
    <mergeCell ref="F8:F9"/>
    <mergeCell ref="B2:B4"/>
    <mergeCell ref="I5:I6"/>
    <mergeCell ref="J5:J6"/>
    <mergeCell ref="C5:C6"/>
    <mergeCell ref="H5:H6"/>
    <mergeCell ref="B5:B6"/>
    <mergeCell ref="D5:D6"/>
    <mergeCell ref="E5:E6"/>
    <mergeCell ref="F5:F6"/>
    <mergeCell ref="G5:G6"/>
    <mergeCell ref="C2:I4"/>
    <mergeCell ref="F10:F11"/>
    <mergeCell ref="E10:E11"/>
    <mergeCell ref="D10:D1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topLeftCell="A4" zoomScaleNormal="100" workbookViewId="0">
      <selection activeCell="D5" sqref="D5"/>
    </sheetView>
  </sheetViews>
  <sheetFormatPr baseColWidth="10" defaultRowHeight="12.75" x14ac:dyDescent="0.2"/>
  <cols>
    <col min="1" max="1" width="11.42578125" style="186"/>
    <col min="2" max="2" width="46.140625" style="186" customWidth="1"/>
    <col min="3" max="3" width="36" style="186" customWidth="1"/>
    <col min="4" max="4" width="41" style="186" customWidth="1"/>
    <col min="5" max="5" width="23.85546875" style="186" customWidth="1"/>
    <col min="6" max="6" width="22.5703125" style="186" customWidth="1"/>
    <col min="7" max="7" width="24.140625" style="186" customWidth="1"/>
    <col min="8" max="8" width="26.5703125" style="186" customWidth="1"/>
    <col min="9" max="9" width="27.28515625" style="186" customWidth="1"/>
    <col min="10" max="16384" width="11.42578125" style="186"/>
  </cols>
  <sheetData>
    <row r="1" spans="1:11" ht="21.75" customHeight="1" x14ac:dyDescent="0.2">
      <c r="A1" s="299"/>
      <c r="B1" s="566" t="s">
        <v>515</v>
      </c>
      <c r="C1" s="545"/>
      <c r="D1" s="545"/>
      <c r="E1" s="545"/>
      <c r="F1" s="545"/>
      <c r="G1" s="545"/>
      <c r="H1" s="545"/>
      <c r="I1" s="545"/>
      <c r="J1" s="545"/>
      <c r="K1" s="545"/>
    </row>
    <row r="2" spans="1:11" ht="21.75" customHeight="1" x14ac:dyDescent="0.2">
      <c r="A2" s="299"/>
      <c r="B2" s="566"/>
      <c r="C2" s="545"/>
      <c r="D2" s="545"/>
      <c r="E2" s="545"/>
      <c r="F2" s="545"/>
      <c r="G2" s="545"/>
      <c r="H2" s="545"/>
      <c r="I2" s="545"/>
      <c r="J2" s="545"/>
      <c r="K2" s="545"/>
    </row>
    <row r="3" spans="1:11" ht="21.75" customHeight="1" thickBot="1" x14ac:dyDescent="0.25">
      <c r="A3" s="299"/>
      <c r="B3" s="567"/>
      <c r="C3" s="568"/>
      <c r="D3" s="568"/>
      <c r="E3" s="568"/>
      <c r="F3" s="568"/>
      <c r="G3" s="568"/>
      <c r="H3" s="568"/>
      <c r="I3" s="568"/>
      <c r="J3" s="568"/>
      <c r="K3" s="568"/>
    </row>
    <row r="4" spans="1:11" ht="15.75" thickBot="1" x14ac:dyDescent="0.25">
      <c r="A4" s="299"/>
      <c r="B4" s="319" t="s">
        <v>490</v>
      </c>
      <c r="C4" s="327" t="s">
        <v>562</v>
      </c>
      <c r="D4" s="327" t="s">
        <v>563</v>
      </c>
      <c r="E4" s="327" t="s">
        <v>564</v>
      </c>
      <c r="F4" s="327" t="s">
        <v>565</v>
      </c>
      <c r="G4" s="327" t="s">
        <v>566</v>
      </c>
      <c r="H4" s="327" t="s">
        <v>262</v>
      </c>
      <c r="I4" s="327" t="s">
        <v>567</v>
      </c>
    </row>
    <row r="5" spans="1:11" ht="78.75" customHeight="1" x14ac:dyDescent="0.2">
      <c r="A5" s="577" t="s">
        <v>612</v>
      </c>
      <c r="B5" s="328" t="s">
        <v>568</v>
      </c>
      <c r="C5" s="329" t="s">
        <v>569</v>
      </c>
      <c r="D5" s="329" t="s">
        <v>570</v>
      </c>
      <c r="E5" s="329" t="s">
        <v>610</v>
      </c>
      <c r="F5" s="330" t="s">
        <v>571</v>
      </c>
      <c r="G5" s="330" t="s">
        <v>272</v>
      </c>
      <c r="H5" s="331"/>
      <c r="I5" s="332" t="s">
        <v>572</v>
      </c>
    </row>
    <row r="6" spans="1:11" ht="80.25" customHeight="1" x14ac:dyDescent="0.2">
      <c r="A6" s="577"/>
      <c r="B6" s="333" t="s">
        <v>573</v>
      </c>
      <c r="C6" s="334" t="s">
        <v>574</v>
      </c>
      <c r="D6" s="334" t="s">
        <v>575</v>
      </c>
      <c r="E6" s="334" t="s">
        <v>610</v>
      </c>
      <c r="F6" s="320" t="s">
        <v>576</v>
      </c>
      <c r="G6" s="320" t="s">
        <v>272</v>
      </c>
      <c r="H6" s="320">
        <v>2</v>
      </c>
      <c r="I6" s="335" t="s">
        <v>572</v>
      </c>
    </row>
    <row r="7" spans="1:11" ht="66.75" customHeight="1" x14ac:dyDescent="0.2">
      <c r="A7" s="577"/>
      <c r="B7" s="333" t="s">
        <v>577</v>
      </c>
      <c r="C7" s="334" t="s">
        <v>578</v>
      </c>
      <c r="D7" s="334" t="s">
        <v>579</v>
      </c>
      <c r="E7" s="320" t="s">
        <v>611</v>
      </c>
      <c r="F7" s="320" t="s">
        <v>580</v>
      </c>
      <c r="G7" s="320" t="s">
        <v>272</v>
      </c>
      <c r="H7" s="320">
        <v>4</v>
      </c>
      <c r="I7" s="335" t="s">
        <v>581</v>
      </c>
    </row>
    <row r="8" spans="1:11" ht="69.75" customHeight="1" x14ac:dyDescent="0.2">
      <c r="A8" s="577"/>
      <c r="B8" s="322" t="s">
        <v>582</v>
      </c>
      <c r="C8" s="321" t="s">
        <v>583</v>
      </c>
      <c r="D8" s="321" t="s">
        <v>584</v>
      </c>
      <c r="E8" s="320" t="s">
        <v>611</v>
      </c>
      <c r="F8" s="320" t="s">
        <v>586</v>
      </c>
      <c r="G8" s="321" t="s">
        <v>587</v>
      </c>
      <c r="H8" s="320">
        <v>24</v>
      </c>
      <c r="I8" s="336" t="s">
        <v>588</v>
      </c>
    </row>
    <row r="9" spans="1:11" ht="86.25" customHeight="1" x14ac:dyDescent="0.2">
      <c r="A9" s="577"/>
      <c r="B9" s="322" t="s">
        <v>589</v>
      </c>
      <c r="C9" s="321" t="s">
        <v>590</v>
      </c>
      <c r="D9" s="321" t="s">
        <v>591</v>
      </c>
      <c r="E9" s="334" t="s">
        <v>610</v>
      </c>
      <c r="F9" s="321" t="s">
        <v>592</v>
      </c>
      <c r="G9" s="321" t="s">
        <v>593</v>
      </c>
      <c r="H9" s="321">
        <v>8</v>
      </c>
      <c r="I9" s="336" t="s">
        <v>580</v>
      </c>
    </row>
    <row r="10" spans="1:11" ht="80.25" customHeight="1" x14ac:dyDescent="0.2">
      <c r="A10" s="577"/>
      <c r="B10" s="690" t="s">
        <v>594</v>
      </c>
      <c r="C10" s="321" t="s">
        <v>595</v>
      </c>
      <c r="D10" s="321" t="s">
        <v>596</v>
      </c>
      <c r="E10" s="321" t="s">
        <v>585</v>
      </c>
      <c r="F10" s="321" t="s">
        <v>580</v>
      </c>
      <c r="G10" s="321" t="s">
        <v>597</v>
      </c>
      <c r="H10" s="321">
        <v>8</v>
      </c>
      <c r="I10" s="336" t="s">
        <v>580</v>
      </c>
    </row>
    <row r="11" spans="1:11" ht="66" customHeight="1" x14ac:dyDescent="0.2">
      <c r="A11" s="577"/>
      <c r="B11" s="690"/>
      <c r="C11" s="334" t="s">
        <v>598</v>
      </c>
      <c r="D11" s="334"/>
      <c r="E11" s="320" t="s">
        <v>599</v>
      </c>
      <c r="F11" s="321" t="s">
        <v>600</v>
      </c>
      <c r="G11" s="321"/>
      <c r="H11" s="337"/>
      <c r="I11" s="336"/>
    </row>
    <row r="12" spans="1:11" ht="126" customHeight="1" thickBot="1" x14ac:dyDescent="0.25">
      <c r="A12" s="577"/>
      <c r="B12" s="323" t="s">
        <v>601</v>
      </c>
      <c r="C12" s="324" t="s">
        <v>602</v>
      </c>
      <c r="D12" s="324" t="s">
        <v>603</v>
      </c>
      <c r="E12" s="325" t="s">
        <v>585</v>
      </c>
      <c r="F12" s="324" t="s">
        <v>604</v>
      </c>
      <c r="G12" s="324" t="s">
        <v>605</v>
      </c>
      <c r="H12" s="324">
        <v>12</v>
      </c>
      <c r="I12" s="326" t="s">
        <v>588</v>
      </c>
    </row>
    <row r="13" spans="1:11" ht="409.6" hidden="1" customHeight="1" x14ac:dyDescent="0.2">
      <c r="B13" s="317" t="s">
        <v>606</v>
      </c>
      <c r="C13" s="317" t="s">
        <v>607</v>
      </c>
      <c r="D13" s="317" t="s">
        <v>608</v>
      </c>
      <c r="E13" s="220"/>
      <c r="F13" s="317" t="s">
        <v>609</v>
      </c>
      <c r="G13" s="317" t="s">
        <v>272</v>
      </c>
      <c r="H13" s="318">
        <v>24</v>
      </c>
      <c r="I13" s="317" t="s">
        <v>287</v>
      </c>
    </row>
  </sheetData>
  <mergeCells count="3">
    <mergeCell ref="B1:K3"/>
    <mergeCell ref="B10:B11"/>
    <mergeCell ref="A5:A1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G10"/>
  <sheetViews>
    <sheetView workbookViewId="0">
      <selection activeCell="F9" sqref="F9:F10"/>
    </sheetView>
  </sheetViews>
  <sheetFormatPr baseColWidth="10" defaultRowHeight="12.75" x14ac:dyDescent="0.2"/>
  <cols>
    <col min="3" max="3" width="63.5703125" customWidth="1"/>
    <col min="4" max="4" width="25" customWidth="1"/>
    <col min="5" max="5" width="17" customWidth="1"/>
    <col min="6" max="6" width="19.5703125" customWidth="1"/>
    <col min="7" max="7" width="27.42578125" customWidth="1"/>
  </cols>
  <sheetData>
    <row r="3" spans="3:7" ht="13.5" thickBot="1" x14ac:dyDescent="0.25"/>
    <row r="4" spans="3:7" ht="12.75" customHeight="1" x14ac:dyDescent="0.2">
      <c r="C4" s="586" t="s">
        <v>231</v>
      </c>
      <c r="D4" s="588" t="s">
        <v>239</v>
      </c>
      <c r="E4" s="700" t="s">
        <v>223</v>
      </c>
      <c r="F4" s="700" t="s">
        <v>80</v>
      </c>
      <c r="G4" s="697" t="s">
        <v>77</v>
      </c>
    </row>
    <row r="5" spans="3:7" ht="12.75" customHeight="1" x14ac:dyDescent="0.2">
      <c r="C5" s="631"/>
      <c r="D5" s="699"/>
      <c r="E5" s="701"/>
      <c r="F5" s="701"/>
      <c r="G5" s="698"/>
    </row>
    <row r="6" spans="3:7" ht="45" customHeight="1" x14ac:dyDescent="0.2">
      <c r="C6" s="187" t="s">
        <v>224</v>
      </c>
      <c r="D6" s="518" t="s">
        <v>225</v>
      </c>
      <c r="E6" s="518" t="s">
        <v>226</v>
      </c>
      <c r="F6" s="518" t="s">
        <v>183</v>
      </c>
      <c r="G6" s="518" t="s">
        <v>210</v>
      </c>
    </row>
    <row r="7" spans="3:7" ht="82.5" customHeight="1" x14ac:dyDescent="0.2">
      <c r="C7" s="188" t="s">
        <v>227</v>
      </c>
      <c r="D7" s="519"/>
      <c r="E7" s="519"/>
      <c r="F7" s="519"/>
      <c r="G7" s="519"/>
    </row>
    <row r="8" spans="3:7" ht="114.75" thickBot="1" x14ac:dyDescent="0.25">
      <c r="C8" s="187" t="s">
        <v>228</v>
      </c>
      <c r="D8" s="182" t="s">
        <v>229</v>
      </c>
      <c r="E8" s="189" t="s">
        <v>85</v>
      </c>
      <c r="F8" s="189" t="s">
        <v>207</v>
      </c>
      <c r="G8" s="181" t="s">
        <v>210</v>
      </c>
    </row>
    <row r="9" spans="3:7" ht="12.75" customHeight="1" x14ac:dyDescent="0.2">
      <c r="C9" s="691" t="s">
        <v>86</v>
      </c>
      <c r="D9" s="693" t="s">
        <v>205</v>
      </c>
      <c r="E9" s="695" t="s">
        <v>1</v>
      </c>
      <c r="F9" s="696" t="s">
        <v>230</v>
      </c>
      <c r="G9" s="522" t="s">
        <v>210</v>
      </c>
    </row>
    <row r="10" spans="3:7" ht="174" customHeight="1" x14ac:dyDescent="0.2">
      <c r="C10" s="692"/>
      <c r="D10" s="694"/>
      <c r="E10" s="519"/>
      <c r="F10" s="694"/>
      <c r="G10" s="523"/>
    </row>
  </sheetData>
  <mergeCells count="14">
    <mergeCell ref="G4:G5"/>
    <mergeCell ref="D6:D7"/>
    <mergeCell ref="E6:E7"/>
    <mergeCell ref="F6:F7"/>
    <mergeCell ref="C4:C5"/>
    <mergeCell ref="D4:D5"/>
    <mergeCell ref="E4:E5"/>
    <mergeCell ref="F4:F5"/>
    <mergeCell ref="G9:G10"/>
    <mergeCell ref="G6:G7"/>
    <mergeCell ref="C9:C10"/>
    <mergeCell ref="D9:D10"/>
    <mergeCell ref="E9:E10"/>
    <mergeCell ref="F9:F10"/>
  </mergeCells>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39"/>
  <sheetViews>
    <sheetView zoomScale="70" zoomScaleNormal="70" workbookViewId="0">
      <selection activeCell="C30" sqref="C30"/>
    </sheetView>
  </sheetViews>
  <sheetFormatPr baseColWidth="10" defaultRowHeight="15" x14ac:dyDescent="0.25"/>
  <cols>
    <col min="1" max="1" width="19.140625" style="4" customWidth="1"/>
    <col min="2" max="2" width="31.7109375" style="4" bestFit="1" customWidth="1"/>
    <col min="3" max="3" width="61.42578125" style="4" customWidth="1"/>
    <col min="4" max="4" width="17.85546875" style="4" customWidth="1"/>
    <col min="5" max="8" width="17.42578125" style="4" customWidth="1"/>
    <col min="9" max="9" width="27.140625" style="4" customWidth="1"/>
    <col min="10" max="10" width="25.28515625" style="4" customWidth="1"/>
    <col min="11" max="11" width="6.85546875" style="4" customWidth="1"/>
    <col min="12" max="16384" width="11.42578125" style="4"/>
  </cols>
  <sheetData>
    <row r="1" spans="1:10" ht="15.75" customHeight="1" x14ac:dyDescent="0.25">
      <c r="A1" s="442" t="s">
        <v>6</v>
      </c>
      <c r="B1" s="442" t="s">
        <v>7</v>
      </c>
      <c r="C1" s="442" t="s">
        <v>8</v>
      </c>
      <c r="D1" s="442"/>
      <c r="E1" s="442"/>
      <c r="F1" s="442"/>
      <c r="G1" s="442"/>
      <c r="H1" s="442"/>
      <c r="I1" s="442" t="s">
        <v>9</v>
      </c>
      <c r="J1" s="442" t="s">
        <v>10</v>
      </c>
    </row>
    <row r="2" spans="1:10" x14ac:dyDescent="0.25">
      <c r="A2" s="442"/>
      <c r="B2" s="442"/>
      <c r="C2" s="442" t="s">
        <v>11</v>
      </c>
      <c r="D2" s="442" t="s">
        <v>12</v>
      </c>
      <c r="E2" s="442" t="s">
        <v>13</v>
      </c>
      <c r="F2" s="442"/>
      <c r="G2" s="442"/>
      <c r="H2" s="442"/>
      <c r="I2" s="442"/>
      <c r="J2" s="442"/>
    </row>
    <row r="3" spans="1:10" x14ac:dyDescent="0.25">
      <c r="A3" s="442"/>
      <c r="B3" s="442"/>
      <c r="C3" s="442"/>
      <c r="D3" s="442"/>
      <c r="E3" s="121">
        <v>2012</v>
      </c>
      <c r="F3" s="121">
        <v>2013</v>
      </c>
      <c r="G3" s="121">
        <v>2014</v>
      </c>
      <c r="H3" s="121">
        <v>2015</v>
      </c>
      <c r="I3" s="442"/>
      <c r="J3" s="442"/>
    </row>
    <row r="4" spans="1:10" ht="45" customHeight="1" x14ac:dyDescent="0.25">
      <c r="A4" s="433" t="s">
        <v>14</v>
      </c>
      <c r="B4" s="449" t="s">
        <v>137</v>
      </c>
      <c r="C4" s="16" t="s">
        <v>15</v>
      </c>
      <c r="D4" s="122" t="s">
        <v>89</v>
      </c>
      <c r="E4" s="482" t="s">
        <v>127</v>
      </c>
      <c r="F4" s="482" t="s">
        <v>127</v>
      </c>
      <c r="G4" s="482" t="s">
        <v>127</v>
      </c>
      <c r="H4" s="482" t="s">
        <v>127</v>
      </c>
      <c r="I4" s="443" t="s">
        <v>90</v>
      </c>
      <c r="J4" s="446" t="s">
        <v>97</v>
      </c>
    </row>
    <row r="5" spans="1:10" ht="30" x14ac:dyDescent="0.25">
      <c r="A5" s="434"/>
      <c r="B5" s="450"/>
      <c r="C5" s="18" t="s">
        <v>16</v>
      </c>
      <c r="D5" s="123" t="s">
        <v>87</v>
      </c>
      <c r="E5" s="483"/>
      <c r="F5" s="483"/>
      <c r="G5" s="483"/>
      <c r="H5" s="483"/>
      <c r="I5" s="444"/>
      <c r="J5" s="447"/>
    </row>
    <row r="6" spans="1:10" ht="30" x14ac:dyDescent="0.25">
      <c r="A6" s="434"/>
      <c r="B6" s="450"/>
      <c r="C6" s="18" t="s">
        <v>17</v>
      </c>
      <c r="D6" s="123" t="s">
        <v>122</v>
      </c>
      <c r="E6" s="483"/>
      <c r="F6" s="483"/>
      <c r="G6" s="483"/>
      <c r="H6" s="483"/>
      <c r="I6" s="444"/>
      <c r="J6" s="447"/>
    </row>
    <row r="7" spans="1:10" ht="30" x14ac:dyDescent="0.25">
      <c r="A7" s="434"/>
      <c r="B7" s="450"/>
      <c r="C7" s="18" t="s">
        <v>129</v>
      </c>
      <c r="D7" s="123" t="s">
        <v>130</v>
      </c>
      <c r="E7" s="483"/>
      <c r="F7" s="483"/>
      <c r="G7" s="483"/>
      <c r="H7" s="483"/>
      <c r="I7" s="444"/>
      <c r="J7" s="447"/>
    </row>
    <row r="8" spans="1:10" ht="30" x14ac:dyDescent="0.25">
      <c r="A8" s="434"/>
      <c r="B8" s="451"/>
      <c r="C8" s="18" t="s">
        <v>18</v>
      </c>
      <c r="D8" s="123" t="s">
        <v>88</v>
      </c>
      <c r="E8" s="484"/>
      <c r="F8" s="484"/>
      <c r="G8" s="484"/>
      <c r="H8" s="484"/>
      <c r="I8" s="445"/>
      <c r="J8" s="448"/>
    </row>
    <row r="9" spans="1:10" ht="85.5" x14ac:dyDescent="0.25">
      <c r="A9" s="434"/>
      <c r="B9" s="72" t="s">
        <v>19</v>
      </c>
      <c r="C9" s="132" t="s">
        <v>124</v>
      </c>
      <c r="D9" s="122" t="s">
        <v>123</v>
      </c>
      <c r="E9" s="122" t="s">
        <v>128</v>
      </c>
      <c r="F9" s="122" t="s">
        <v>128</v>
      </c>
      <c r="G9" s="122" t="s">
        <v>128</v>
      </c>
      <c r="H9" s="122" t="s">
        <v>128</v>
      </c>
      <c r="I9" s="128" t="s">
        <v>20</v>
      </c>
      <c r="J9" s="131" t="s">
        <v>96</v>
      </c>
    </row>
    <row r="10" spans="1:10" ht="16.5" customHeight="1" x14ac:dyDescent="0.25">
      <c r="A10" s="434"/>
      <c r="B10" s="449" t="s">
        <v>21</v>
      </c>
      <c r="C10" s="132" t="s">
        <v>139</v>
      </c>
      <c r="D10" s="122" t="s">
        <v>22</v>
      </c>
      <c r="E10" s="479" t="s">
        <v>127</v>
      </c>
      <c r="F10" s="479" t="s">
        <v>127</v>
      </c>
      <c r="G10" s="479" t="s">
        <v>127</v>
      </c>
      <c r="H10" s="479" t="s">
        <v>127</v>
      </c>
      <c r="I10" s="443" t="s">
        <v>91</v>
      </c>
      <c r="J10" s="446" t="s">
        <v>96</v>
      </c>
    </row>
    <row r="11" spans="1:10" ht="18.75" customHeight="1" x14ac:dyDescent="0.25">
      <c r="A11" s="434"/>
      <c r="B11" s="450"/>
      <c r="C11" s="18" t="s">
        <v>140</v>
      </c>
      <c r="D11" s="129" t="s">
        <v>23</v>
      </c>
      <c r="E11" s="480"/>
      <c r="F11" s="480"/>
      <c r="G11" s="480"/>
      <c r="H11" s="480"/>
      <c r="I11" s="444"/>
      <c r="J11" s="447"/>
    </row>
    <row r="12" spans="1:10" ht="20.25" customHeight="1" x14ac:dyDescent="0.25">
      <c r="A12" s="434"/>
      <c r="B12" s="450"/>
      <c r="C12" s="18" t="s">
        <v>24</v>
      </c>
      <c r="D12" s="129" t="s">
        <v>125</v>
      </c>
      <c r="E12" s="480"/>
      <c r="F12" s="480"/>
      <c r="G12" s="480"/>
      <c r="H12" s="480"/>
      <c r="I12" s="444"/>
      <c r="J12" s="447"/>
    </row>
    <row r="13" spans="1:10" ht="20.25" customHeight="1" x14ac:dyDescent="0.25">
      <c r="A13" s="434"/>
      <c r="B13" s="451"/>
      <c r="C13" s="76" t="s">
        <v>25</v>
      </c>
      <c r="D13" s="130" t="s">
        <v>126</v>
      </c>
      <c r="E13" s="481"/>
      <c r="F13" s="481"/>
      <c r="G13" s="481"/>
      <c r="H13" s="481"/>
      <c r="I13" s="445"/>
      <c r="J13" s="448"/>
    </row>
    <row r="14" spans="1:10" ht="75" x14ac:dyDescent="0.25">
      <c r="A14" s="435"/>
      <c r="B14" s="133" t="s">
        <v>143</v>
      </c>
      <c r="C14" s="135" t="s">
        <v>161</v>
      </c>
      <c r="D14" s="124"/>
      <c r="E14" s="136">
        <v>0.2</v>
      </c>
      <c r="F14" s="136">
        <v>0.8</v>
      </c>
      <c r="G14" s="136">
        <v>1</v>
      </c>
      <c r="H14" s="136">
        <v>1</v>
      </c>
      <c r="I14" s="137" t="s">
        <v>162</v>
      </c>
      <c r="J14" s="134" t="s">
        <v>165</v>
      </c>
    </row>
    <row r="15" spans="1:10" ht="72" thickBot="1" x14ac:dyDescent="0.3">
      <c r="A15" s="78" t="s">
        <v>26</v>
      </c>
      <c r="B15" s="22" t="s">
        <v>131</v>
      </c>
      <c r="C15" s="24" t="s">
        <v>27</v>
      </c>
      <c r="D15" s="23">
        <v>0</v>
      </c>
      <c r="E15" s="69">
        <v>0.4</v>
      </c>
      <c r="F15" s="69">
        <v>0.6</v>
      </c>
      <c r="G15" s="69">
        <v>0.8</v>
      </c>
      <c r="H15" s="69">
        <v>0.9</v>
      </c>
      <c r="I15" s="23" t="s">
        <v>28</v>
      </c>
      <c r="J15" s="79" t="s">
        <v>92</v>
      </c>
    </row>
    <row r="16" spans="1:10" ht="37.5" customHeight="1" x14ac:dyDescent="0.25">
      <c r="A16" s="473" t="s">
        <v>29</v>
      </c>
      <c r="B16" s="476" t="s">
        <v>136</v>
      </c>
      <c r="C16" s="138" t="s">
        <v>166</v>
      </c>
      <c r="D16" s="139" t="s">
        <v>160</v>
      </c>
      <c r="E16" s="139" t="s">
        <v>169</v>
      </c>
      <c r="F16" s="139" t="s">
        <v>167</v>
      </c>
      <c r="G16" s="139" t="s">
        <v>168</v>
      </c>
      <c r="H16" s="139" t="s">
        <v>170</v>
      </c>
      <c r="I16" s="477" t="s">
        <v>94</v>
      </c>
      <c r="J16" s="478" t="s">
        <v>31</v>
      </c>
    </row>
    <row r="17" spans="1:10" ht="30" x14ac:dyDescent="0.25">
      <c r="A17" s="474"/>
      <c r="B17" s="467"/>
      <c r="C17" s="26" t="s">
        <v>32</v>
      </c>
      <c r="D17" s="27" t="s">
        <v>33</v>
      </c>
      <c r="E17" s="68">
        <v>0.3</v>
      </c>
      <c r="F17" s="68">
        <v>0.25</v>
      </c>
      <c r="G17" s="68">
        <v>0.2</v>
      </c>
      <c r="H17" s="68">
        <v>0.1</v>
      </c>
      <c r="I17" s="437"/>
      <c r="J17" s="440"/>
    </row>
    <row r="18" spans="1:10" ht="30" x14ac:dyDescent="0.25">
      <c r="A18" s="474"/>
      <c r="B18" s="467"/>
      <c r="C18" s="26" t="s">
        <v>34</v>
      </c>
      <c r="D18" s="27" t="s">
        <v>35</v>
      </c>
      <c r="E18" s="68">
        <v>0.7</v>
      </c>
      <c r="F18" s="68">
        <v>0.75</v>
      </c>
      <c r="G18" s="68">
        <v>0.8</v>
      </c>
      <c r="H18" s="68">
        <v>0.9</v>
      </c>
      <c r="I18" s="437"/>
      <c r="J18" s="440"/>
    </row>
    <row r="19" spans="1:10" ht="41.25" customHeight="1" x14ac:dyDescent="0.25">
      <c r="A19" s="474"/>
      <c r="B19" s="467"/>
      <c r="C19" s="26" t="s">
        <v>36</v>
      </c>
      <c r="D19" s="27" t="s">
        <v>37</v>
      </c>
      <c r="E19" s="68">
        <v>0.3</v>
      </c>
      <c r="F19" s="68">
        <v>0.25</v>
      </c>
      <c r="G19" s="68">
        <v>0.2</v>
      </c>
      <c r="H19" s="68">
        <v>0.1</v>
      </c>
      <c r="I19" s="437"/>
      <c r="J19" s="440"/>
    </row>
    <row r="20" spans="1:10" ht="57" x14ac:dyDescent="0.25">
      <c r="A20" s="474"/>
      <c r="B20" s="467"/>
      <c r="C20" s="28" t="s">
        <v>38</v>
      </c>
      <c r="D20" s="29" t="s">
        <v>39</v>
      </c>
      <c r="E20" s="70">
        <v>0.7</v>
      </c>
      <c r="F20" s="70">
        <v>0.75</v>
      </c>
      <c r="G20" s="70">
        <v>0.8</v>
      </c>
      <c r="H20" s="70">
        <v>0.9</v>
      </c>
      <c r="I20" s="438"/>
      <c r="J20" s="441"/>
    </row>
    <row r="21" spans="1:10" ht="28.5" x14ac:dyDescent="0.25">
      <c r="A21" s="474"/>
      <c r="B21" s="467"/>
      <c r="C21" s="26" t="s">
        <v>40</v>
      </c>
      <c r="D21" s="119" t="s">
        <v>109</v>
      </c>
      <c r="E21" s="119" t="s">
        <v>110</v>
      </c>
      <c r="F21" s="119" t="s">
        <v>110</v>
      </c>
      <c r="G21" s="119" t="s">
        <v>110</v>
      </c>
      <c r="H21" s="119" t="s">
        <v>110</v>
      </c>
      <c r="I21" s="436" t="s">
        <v>95</v>
      </c>
      <c r="J21" s="439" t="s">
        <v>41</v>
      </c>
    </row>
    <row r="22" spans="1:10" ht="28.5" x14ac:dyDescent="0.25">
      <c r="A22" s="474"/>
      <c r="B22" s="467"/>
      <c r="C22" s="26" t="s">
        <v>42</v>
      </c>
      <c r="D22" s="119" t="s">
        <v>43</v>
      </c>
      <c r="E22" s="119" t="s">
        <v>111</v>
      </c>
      <c r="F22" s="119" t="s">
        <v>112</v>
      </c>
      <c r="G22" s="119" t="s">
        <v>113</v>
      </c>
      <c r="H22" s="119" t="s">
        <v>114</v>
      </c>
      <c r="I22" s="437"/>
      <c r="J22" s="440"/>
    </row>
    <row r="23" spans="1:10" ht="51.75" customHeight="1" x14ac:dyDescent="0.25">
      <c r="A23" s="474"/>
      <c r="B23" s="466"/>
      <c r="C23" s="28" t="s">
        <v>44</v>
      </c>
      <c r="D23" s="120">
        <v>2011</v>
      </c>
      <c r="E23" s="120"/>
      <c r="F23" s="120"/>
      <c r="G23" s="120"/>
      <c r="H23" s="120"/>
      <c r="I23" s="438"/>
      <c r="J23" s="441"/>
    </row>
    <row r="24" spans="1:10" ht="30" x14ac:dyDescent="0.25">
      <c r="A24" s="474"/>
      <c r="B24" s="465" t="s">
        <v>132</v>
      </c>
      <c r="C24" s="30" t="s">
        <v>45</v>
      </c>
      <c r="D24" s="127" t="s">
        <v>46</v>
      </c>
      <c r="E24" s="71">
        <v>1</v>
      </c>
      <c r="F24" s="71">
        <v>1</v>
      </c>
      <c r="G24" s="71">
        <v>1</v>
      </c>
      <c r="H24" s="71">
        <v>1</v>
      </c>
      <c r="I24" s="468" t="s">
        <v>93</v>
      </c>
      <c r="J24" s="462" t="s">
        <v>0</v>
      </c>
    </row>
    <row r="25" spans="1:10" ht="30" x14ac:dyDescent="0.25">
      <c r="A25" s="474"/>
      <c r="B25" s="467"/>
      <c r="C25" s="26" t="s">
        <v>47</v>
      </c>
      <c r="D25" s="119" t="s">
        <v>48</v>
      </c>
      <c r="E25" s="119"/>
      <c r="F25" s="119"/>
      <c r="G25" s="119"/>
      <c r="H25" s="119"/>
      <c r="I25" s="469"/>
      <c r="J25" s="463"/>
    </row>
    <row r="26" spans="1:10" ht="30" x14ac:dyDescent="0.25">
      <c r="A26" s="474"/>
      <c r="B26" s="467"/>
      <c r="C26" s="26" t="s">
        <v>49</v>
      </c>
      <c r="D26" s="119" t="s">
        <v>50</v>
      </c>
      <c r="E26" s="68">
        <v>1</v>
      </c>
      <c r="F26" s="68">
        <v>1</v>
      </c>
      <c r="G26" s="68">
        <v>1</v>
      </c>
      <c r="H26" s="68">
        <v>1</v>
      </c>
      <c r="I26" s="469"/>
      <c r="J26" s="463"/>
    </row>
    <row r="27" spans="1:10" ht="30" x14ac:dyDescent="0.25">
      <c r="A27" s="474"/>
      <c r="B27" s="467"/>
      <c r="C27" s="26" t="s">
        <v>51</v>
      </c>
      <c r="D27" s="119" t="s">
        <v>52</v>
      </c>
      <c r="E27" s="119">
        <v>80</v>
      </c>
      <c r="F27" s="119">
        <v>85</v>
      </c>
      <c r="G27" s="119">
        <v>90</v>
      </c>
      <c r="H27" s="119">
        <v>90</v>
      </c>
      <c r="I27" s="469"/>
      <c r="J27" s="463"/>
    </row>
    <row r="28" spans="1:10" x14ac:dyDescent="0.25">
      <c r="A28" s="474"/>
      <c r="B28" s="467"/>
      <c r="C28" s="26" t="s">
        <v>53</v>
      </c>
      <c r="D28" s="119" t="s">
        <v>54</v>
      </c>
      <c r="E28" s="119"/>
      <c r="F28" s="119"/>
      <c r="G28" s="119"/>
      <c r="H28" s="119"/>
      <c r="I28" s="469"/>
      <c r="J28" s="463"/>
    </row>
    <row r="29" spans="1:10" ht="30" x14ac:dyDescent="0.25">
      <c r="A29" s="474"/>
      <c r="B29" s="466"/>
      <c r="C29" s="28" t="s">
        <v>55</v>
      </c>
      <c r="D29" s="119" t="s">
        <v>56</v>
      </c>
      <c r="E29" s="119">
        <v>85</v>
      </c>
      <c r="F29" s="119">
        <v>90</v>
      </c>
      <c r="G29" s="119">
        <v>95</v>
      </c>
      <c r="H29" s="120">
        <v>95</v>
      </c>
      <c r="I29" s="470"/>
      <c r="J29" s="464"/>
    </row>
    <row r="30" spans="1:10" ht="108" customHeight="1" x14ac:dyDescent="0.25">
      <c r="A30" s="474"/>
      <c r="B30" s="31" t="s">
        <v>145</v>
      </c>
      <c r="C30" s="21" t="s">
        <v>57</v>
      </c>
      <c r="D30" s="20">
        <v>0</v>
      </c>
      <c r="E30" s="20">
        <v>0</v>
      </c>
      <c r="F30" s="20">
        <v>1</v>
      </c>
      <c r="G30" s="20">
        <v>1</v>
      </c>
      <c r="H30" s="20">
        <v>1</v>
      </c>
      <c r="I30" s="32" t="s">
        <v>58</v>
      </c>
      <c r="J30" s="80" t="s">
        <v>59</v>
      </c>
    </row>
    <row r="31" spans="1:10" ht="71.25" customHeight="1" x14ac:dyDescent="0.25">
      <c r="A31" s="474"/>
      <c r="B31" s="465" t="s">
        <v>133</v>
      </c>
      <c r="C31" s="30" t="s">
        <v>60</v>
      </c>
      <c r="D31" s="127" t="s">
        <v>61</v>
      </c>
      <c r="E31" s="71" t="s">
        <v>120</v>
      </c>
      <c r="F31" s="71" t="s">
        <v>120</v>
      </c>
      <c r="G31" s="71" t="s">
        <v>120</v>
      </c>
      <c r="H31" s="71" t="s">
        <v>120</v>
      </c>
      <c r="I31" s="126" t="s">
        <v>62</v>
      </c>
      <c r="J31" s="462" t="s">
        <v>63</v>
      </c>
    </row>
    <row r="32" spans="1:10" ht="117.75" customHeight="1" x14ac:dyDescent="0.25">
      <c r="A32" s="475"/>
      <c r="B32" s="466"/>
      <c r="C32" s="30" t="s">
        <v>64</v>
      </c>
      <c r="D32" s="127" t="s">
        <v>65</v>
      </c>
      <c r="E32" s="20" t="s">
        <v>121</v>
      </c>
      <c r="F32" s="127" t="s">
        <v>121</v>
      </c>
      <c r="G32" s="127" t="s">
        <v>121</v>
      </c>
      <c r="H32" s="127" t="s">
        <v>121</v>
      </c>
      <c r="I32" s="126" t="s">
        <v>66</v>
      </c>
      <c r="J32" s="464"/>
    </row>
    <row r="33" spans="1:10" ht="45" customHeight="1" x14ac:dyDescent="0.25">
      <c r="A33" s="430" t="s">
        <v>67</v>
      </c>
      <c r="B33" s="458" t="s">
        <v>164</v>
      </c>
      <c r="C33" s="5" t="s">
        <v>173</v>
      </c>
      <c r="D33" s="6"/>
      <c r="E33" s="74">
        <v>0</v>
      </c>
      <c r="F33" s="73">
        <v>2</v>
      </c>
      <c r="G33" s="73">
        <v>4</v>
      </c>
      <c r="H33" s="73">
        <v>4</v>
      </c>
      <c r="I33" s="485" t="s">
        <v>163</v>
      </c>
      <c r="J33" s="455" t="s">
        <v>181</v>
      </c>
    </row>
    <row r="34" spans="1:10" ht="78" customHeight="1" x14ac:dyDescent="0.25">
      <c r="A34" s="431"/>
      <c r="B34" s="461"/>
      <c r="C34" s="8" t="s">
        <v>72</v>
      </c>
      <c r="D34" s="9"/>
      <c r="E34" s="75">
        <v>0</v>
      </c>
      <c r="F34" s="74">
        <v>1</v>
      </c>
      <c r="G34" s="74">
        <v>2</v>
      </c>
      <c r="H34" s="75">
        <v>2</v>
      </c>
      <c r="I34" s="486"/>
      <c r="J34" s="472"/>
    </row>
    <row r="35" spans="1:10" ht="45" customHeight="1" x14ac:dyDescent="0.25">
      <c r="A35" s="431"/>
      <c r="B35" s="487" t="s">
        <v>174</v>
      </c>
      <c r="C35" s="143" t="s">
        <v>175</v>
      </c>
      <c r="D35" s="6"/>
      <c r="E35" s="74">
        <v>0</v>
      </c>
      <c r="F35" s="141" t="s">
        <v>176</v>
      </c>
      <c r="G35" s="141" t="s">
        <v>177</v>
      </c>
      <c r="H35" s="141" t="s">
        <v>177</v>
      </c>
      <c r="I35" s="452" t="s">
        <v>179</v>
      </c>
      <c r="J35" s="455" t="s">
        <v>182</v>
      </c>
    </row>
    <row r="36" spans="1:10" ht="58.5" customHeight="1" thickBot="1" x14ac:dyDescent="0.3">
      <c r="A36" s="432"/>
      <c r="B36" s="488"/>
      <c r="C36" s="144" t="s">
        <v>180</v>
      </c>
      <c r="D36" s="125"/>
      <c r="E36" s="125">
        <v>0</v>
      </c>
      <c r="F36" s="140" t="s">
        <v>178</v>
      </c>
      <c r="G36" s="140" t="s">
        <v>176</v>
      </c>
      <c r="H36" s="140" t="s">
        <v>176</v>
      </c>
      <c r="I36" s="454"/>
      <c r="J36" s="457"/>
    </row>
    <row r="39" spans="1:10" x14ac:dyDescent="0.25">
      <c r="C39" s="12"/>
    </row>
  </sheetData>
  <mergeCells count="41">
    <mergeCell ref="A16:A32"/>
    <mergeCell ref="B16:B23"/>
    <mergeCell ref="I16:I20"/>
    <mergeCell ref="J16:J20"/>
    <mergeCell ref="I21:I23"/>
    <mergeCell ref="J21:J23"/>
    <mergeCell ref="B24:B29"/>
    <mergeCell ref="I24:I29"/>
    <mergeCell ref="J24:J29"/>
    <mergeCell ref="B31:B32"/>
    <mergeCell ref="J31:J32"/>
    <mergeCell ref="A33:A36"/>
    <mergeCell ref="B33:B34"/>
    <mergeCell ref="I33:I34"/>
    <mergeCell ref="J33:J34"/>
    <mergeCell ref="B35:B36"/>
    <mergeCell ref="I35:I36"/>
    <mergeCell ref="J35:J36"/>
    <mergeCell ref="I4:I8"/>
    <mergeCell ref="J4:J8"/>
    <mergeCell ref="B10:B13"/>
    <mergeCell ref="E10:E13"/>
    <mergeCell ref="F10:F13"/>
    <mergeCell ref="G10:G13"/>
    <mergeCell ref="H10:H13"/>
    <mergeCell ref="I10:I13"/>
    <mergeCell ref="J10:J13"/>
    <mergeCell ref="H4:H8"/>
    <mergeCell ref="A4:A14"/>
    <mergeCell ref="B4:B8"/>
    <mergeCell ref="E4:E8"/>
    <mergeCell ref="F4:F8"/>
    <mergeCell ref="G4:G8"/>
    <mergeCell ref="A1:A3"/>
    <mergeCell ref="B1:B3"/>
    <mergeCell ref="C1:H1"/>
    <mergeCell ref="I1:I3"/>
    <mergeCell ref="J1:J3"/>
    <mergeCell ref="C2:C3"/>
    <mergeCell ref="D2:D3"/>
    <mergeCell ref="E2:H2"/>
  </mergeCells>
  <pageMargins left="0.70866141732283472" right="0.70866141732283472" top="0.74803149606299213" bottom="0.74803149606299213" header="0.31496062992125984" footer="0.31496062992125984"/>
  <pageSetup scale="48" fitToHeight="0" orientation="landscape" r:id="rId1"/>
  <headerFooter>
    <oddHeader>&amp;RINSTITUCIONAL 2012-2015&amp;14MAPA ESTRATÉGICO  ADAPTADO (INCLUYE INDICADORES Y METAS)</oddHeader>
    <oddFooter>&amp;C&amp;D</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pageSetUpPr fitToPage="1"/>
  </sheetPr>
  <dimension ref="A2:J14"/>
  <sheetViews>
    <sheetView showGridLines="0" topLeftCell="A10" zoomScaleNormal="100" zoomScaleSheetLayoutView="55" workbookViewId="0">
      <pane xSplit="47910"/>
      <selection activeCell="H4" sqref="H4:H6"/>
      <selection pane="topRight" activeCell="E1" sqref="E1"/>
    </sheetView>
  </sheetViews>
  <sheetFormatPr baseColWidth="10" defaultRowHeight="15" x14ac:dyDescent="0.2"/>
  <cols>
    <col min="1" max="1" width="47.5703125" style="1" customWidth="1"/>
    <col min="2" max="2" width="20.28515625" style="15" customWidth="1"/>
    <col min="3" max="3" width="21.7109375" style="3" customWidth="1"/>
    <col min="4" max="4" width="8" style="3" customWidth="1"/>
    <col min="5" max="5" width="7.42578125" style="3" customWidth="1"/>
    <col min="6" max="6" width="34.5703125" style="3" customWidth="1"/>
    <col min="7" max="7" width="15.42578125" style="3" customWidth="1"/>
    <col min="8" max="8" width="18.7109375" style="33" customWidth="1"/>
    <col min="9" max="9" width="12.5703125" style="3" customWidth="1"/>
    <col min="10" max="10" width="15.28515625" style="2" customWidth="1"/>
    <col min="11" max="16384" width="11.42578125" style="1"/>
  </cols>
  <sheetData>
    <row r="2" spans="1:9" s="145" customFormat="1" ht="20.25" customHeight="1" x14ac:dyDescent="0.2">
      <c r="A2" s="489" t="s">
        <v>202</v>
      </c>
      <c r="B2" s="489" t="s">
        <v>82</v>
      </c>
      <c r="C2" s="489" t="s">
        <v>81</v>
      </c>
      <c r="D2" s="489" t="s">
        <v>83</v>
      </c>
      <c r="E2" s="489" t="s">
        <v>84</v>
      </c>
      <c r="F2" s="489" t="s">
        <v>80</v>
      </c>
      <c r="G2" s="489" t="s">
        <v>79</v>
      </c>
      <c r="H2" s="490" t="s">
        <v>78</v>
      </c>
      <c r="I2" s="489" t="s">
        <v>77</v>
      </c>
    </row>
    <row r="3" spans="1:9" s="145" customFormat="1" ht="54.75" customHeight="1" x14ac:dyDescent="0.2">
      <c r="A3" s="489"/>
      <c r="B3" s="489"/>
      <c r="C3" s="489"/>
      <c r="D3" s="489"/>
      <c r="E3" s="489"/>
      <c r="F3" s="489"/>
      <c r="G3" s="489"/>
      <c r="H3" s="490"/>
      <c r="I3" s="489"/>
    </row>
    <row r="4" spans="1:9" s="13" customFormat="1" ht="118.5" customHeight="1" x14ac:dyDescent="0.2">
      <c r="A4" s="147" t="s">
        <v>214</v>
      </c>
      <c r="B4" s="491" t="s">
        <v>201</v>
      </c>
      <c r="C4" s="498" t="s">
        <v>212</v>
      </c>
      <c r="D4" s="148">
        <v>42370</v>
      </c>
      <c r="E4" s="148">
        <v>42705</v>
      </c>
      <c r="F4" s="149" t="s">
        <v>183</v>
      </c>
      <c r="G4" s="149" t="s">
        <v>184</v>
      </c>
      <c r="H4" s="500" t="s">
        <v>209</v>
      </c>
      <c r="I4" s="498" t="s">
        <v>210</v>
      </c>
    </row>
    <row r="5" spans="1:9" s="13" customFormat="1" ht="99.75" customHeight="1" x14ac:dyDescent="0.2">
      <c r="A5" s="151" t="s">
        <v>203</v>
      </c>
      <c r="B5" s="491"/>
      <c r="C5" s="498"/>
      <c r="D5" s="148">
        <v>42370</v>
      </c>
      <c r="E5" s="148">
        <v>42705</v>
      </c>
      <c r="F5" s="149" t="s">
        <v>185</v>
      </c>
      <c r="G5" s="149" t="s">
        <v>186</v>
      </c>
      <c r="H5" s="498"/>
      <c r="I5" s="498"/>
    </row>
    <row r="6" spans="1:9" s="13" customFormat="1" ht="99.75" customHeight="1" x14ac:dyDescent="0.2">
      <c r="A6" s="151" t="s">
        <v>199</v>
      </c>
      <c r="B6" s="491"/>
      <c r="C6" s="498"/>
      <c r="D6" s="148">
        <v>42370</v>
      </c>
      <c r="E6" s="148">
        <v>42705</v>
      </c>
      <c r="F6" s="149" t="s">
        <v>213</v>
      </c>
      <c r="G6" s="149" t="s">
        <v>187</v>
      </c>
      <c r="H6" s="498"/>
      <c r="I6" s="498"/>
    </row>
    <row r="7" spans="1:9" s="34" customFormat="1" ht="156.75" customHeight="1" x14ac:dyDescent="0.2">
      <c r="A7" s="163" t="s">
        <v>204</v>
      </c>
      <c r="B7" s="150" t="s">
        <v>206</v>
      </c>
      <c r="C7" s="150" t="s">
        <v>85</v>
      </c>
      <c r="D7" s="148">
        <v>42370</v>
      </c>
      <c r="E7" s="148">
        <v>42705</v>
      </c>
      <c r="F7" s="152" t="s">
        <v>207</v>
      </c>
      <c r="G7" s="153" t="s">
        <v>188</v>
      </c>
      <c r="H7" s="153" t="s">
        <v>189</v>
      </c>
      <c r="I7" s="149" t="s">
        <v>210</v>
      </c>
    </row>
    <row r="8" spans="1:9" s="34" customFormat="1" ht="118.5" customHeight="1" x14ac:dyDescent="0.2">
      <c r="A8" s="164"/>
      <c r="B8" s="160"/>
      <c r="C8" s="160"/>
      <c r="D8" s="148">
        <v>42370</v>
      </c>
      <c r="E8" s="148">
        <v>42705</v>
      </c>
      <c r="F8" s="152" t="s">
        <v>208</v>
      </c>
      <c r="G8" s="153" t="s">
        <v>190</v>
      </c>
      <c r="H8" s="153" t="s">
        <v>191</v>
      </c>
      <c r="I8" s="162"/>
    </row>
    <row r="9" spans="1:9" s="34" customFormat="1" ht="71.25" customHeight="1" x14ac:dyDescent="0.2">
      <c r="A9" s="499" t="s">
        <v>200</v>
      </c>
      <c r="B9" s="491"/>
      <c r="C9" s="491" t="s">
        <v>1</v>
      </c>
      <c r="D9" s="492">
        <v>42370</v>
      </c>
      <c r="E9" s="492">
        <v>42705</v>
      </c>
      <c r="F9" s="150" t="s">
        <v>86</v>
      </c>
      <c r="G9" s="153" t="s">
        <v>192</v>
      </c>
      <c r="H9" s="153" t="s">
        <v>192</v>
      </c>
      <c r="I9" s="162"/>
    </row>
    <row r="10" spans="1:9" s="34" customFormat="1" ht="72.75" customHeight="1" x14ac:dyDescent="0.2">
      <c r="A10" s="499"/>
      <c r="B10" s="491"/>
      <c r="C10" s="491"/>
      <c r="D10" s="492"/>
      <c r="E10" s="492"/>
      <c r="F10" s="150" t="s">
        <v>2</v>
      </c>
      <c r="G10" s="154" t="s">
        <v>193</v>
      </c>
      <c r="H10" s="154" t="s">
        <v>194</v>
      </c>
      <c r="I10" s="146" t="s">
        <v>211</v>
      </c>
    </row>
    <row r="11" spans="1:9" s="34" customFormat="1" ht="42.75" customHeight="1" x14ac:dyDescent="0.2">
      <c r="A11" s="499"/>
      <c r="B11" s="495" t="s">
        <v>205</v>
      </c>
      <c r="C11" s="491" t="s">
        <v>3</v>
      </c>
      <c r="D11" s="492">
        <v>42370</v>
      </c>
      <c r="E11" s="492">
        <v>42705</v>
      </c>
      <c r="F11" s="155" t="s">
        <v>4</v>
      </c>
      <c r="G11" s="493" t="s">
        <v>197</v>
      </c>
      <c r="H11" s="494" t="s">
        <v>198</v>
      </c>
      <c r="I11" s="494" t="s">
        <v>211</v>
      </c>
    </row>
    <row r="12" spans="1:9" s="34" customFormat="1" ht="93" customHeight="1" x14ac:dyDescent="0.2">
      <c r="A12" s="499"/>
      <c r="B12" s="496"/>
      <c r="C12" s="491"/>
      <c r="D12" s="492"/>
      <c r="E12" s="492"/>
      <c r="F12" s="150" t="s">
        <v>5</v>
      </c>
      <c r="G12" s="493"/>
      <c r="H12" s="494"/>
      <c r="I12" s="494"/>
    </row>
    <row r="13" spans="1:9" s="34" customFormat="1" ht="82.5" customHeight="1" x14ac:dyDescent="0.2">
      <c r="A13" s="499"/>
      <c r="B13" s="497"/>
      <c r="C13" s="491"/>
      <c r="D13" s="492"/>
      <c r="E13" s="492"/>
      <c r="F13" s="150" t="s">
        <v>195</v>
      </c>
      <c r="G13" s="493"/>
      <c r="H13" s="494"/>
      <c r="I13" s="494"/>
    </row>
    <row r="14" spans="1:9" s="142" customFormat="1" ht="194.25" customHeight="1" x14ac:dyDescent="0.2">
      <c r="A14" s="499"/>
      <c r="B14" s="161"/>
      <c r="C14" s="156" t="s">
        <v>171</v>
      </c>
      <c r="D14" s="148">
        <v>42370</v>
      </c>
      <c r="E14" s="148">
        <v>42705</v>
      </c>
      <c r="F14" s="157" t="s">
        <v>172</v>
      </c>
      <c r="G14" s="158" t="str">
        <f>+F14</f>
        <v xml:space="preserve"> - Referenciacion de alternativas de participación existentes a nivel nacional e internacional 
- Identificacion y evaluación de opciones de participacion, acordes a la mision del Instituto
- Formulacion de Alternativas
- Elaboración del plan de trabajo y ejecución</v>
      </c>
      <c r="H14" s="159" t="s">
        <v>196</v>
      </c>
      <c r="I14" s="150" t="s">
        <v>211</v>
      </c>
    </row>
  </sheetData>
  <mergeCells count="25">
    <mergeCell ref="I4:I6"/>
    <mergeCell ref="A9:A14"/>
    <mergeCell ref="A2:A3"/>
    <mergeCell ref="I11:I13"/>
    <mergeCell ref="B2:B3"/>
    <mergeCell ref="C2:C3"/>
    <mergeCell ref="D2:D3"/>
    <mergeCell ref="C11:C13"/>
    <mergeCell ref="C9:C10"/>
    <mergeCell ref="B4:B6"/>
    <mergeCell ref="C4:C6"/>
    <mergeCell ref="H4:H6"/>
    <mergeCell ref="D11:D13"/>
    <mergeCell ref="D9:D10"/>
    <mergeCell ref="I2:I3"/>
    <mergeCell ref="E2:E3"/>
    <mergeCell ref="F2:F3"/>
    <mergeCell ref="G2:G3"/>
    <mergeCell ref="H2:H3"/>
    <mergeCell ref="B9:B10"/>
    <mergeCell ref="E11:E13"/>
    <mergeCell ref="G11:G13"/>
    <mergeCell ref="H11:H13"/>
    <mergeCell ref="B11:B13"/>
    <mergeCell ref="E9:E10"/>
  </mergeCells>
  <phoneticPr fontId="12" type="noConversion"/>
  <printOptions horizontalCentered="1"/>
  <pageMargins left="0.70866141732283472" right="0.70866141732283472" top="0.74803149606299213" bottom="0.74803149606299213" header="0.31496062992125984" footer="0.31496062992125984"/>
  <pageSetup scale="88" fitToHeight="0" pageOrder="overThenDown" orientation="landscape" r:id="rId1"/>
  <headerFooter alignWithMargins="0">
    <oddHeader>&amp;CPreparado por FERNANDO ACOSTA GARAY 2016&amp;RPágina &amp;P</oddHeader>
    <oddFooter>&amp;C&amp;D&amp;R&amp;P/&amp;N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K16"/>
  <sheetViews>
    <sheetView workbookViewId="0">
      <selection sqref="A1:XFD1048576"/>
    </sheetView>
  </sheetViews>
  <sheetFormatPr baseColWidth="10" defaultRowHeight="15" x14ac:dyDescent="0.2"/>
  <cols>
    <col min="1" max="1" width="11.42578125" style="1"/>
    <col min="2" max="2" width="40" style="1" customWidth="1"/>
    <col min="3" max="3" width="35.28515625" style="15" customWidth="1"/>
    <col min="4" max="4" width="36.7109375" style="3" customWidth="1"/>
    <col min="5" max="5" width="9" style="3" customWidth="1"/>
    <col min="6" max="6" width="7.42578125" style="3" customWidth="1"/>
    <col min="7" max="7" width="34.5703125" style="3" customWidth="1"/>
    <col min="8" max="8" width="11.140625" style="3" customWidth="1"/>
    <col min="9" max="9" width="18.7109375" style="33" customWidth="1"/>
    <col min="10" max="10" width="12.7109375" style="3" customWidth="1"/>
    <col min="11" max="11" width="12.28515625" style="2" customWidth="1"/>
    <col min="12" max="16384" width="11.42578125" style="1"/>
  </cols>
  <sheetData>
    <row r="3" spans="2:11" s="145" customFormat="1" ht="20.25" customHeight="1" x14ac:dyDescent="0.2">
      <c r="B3" s="515" t="s">
        <v>202</v>
      </c>
      <c r="C3" s="515" t="s">
        <v>82</v>
      </c>
      <c r="D3" s="515" t="s">
        <v>81</v>
      </c>
      <c r="E3" s="515" t="s">
        <v>83</v>
      </c>
      <c r="F3" s="515" t="s">
        <v>84</v>
      </c>
      <c r="G3" s="515" t="s">
        <v>80</v>
      </c>
      <c r="H3" s="515" t="s">
        <v>79</v>
      </c>
      <c r="I3" s="514" t="s">
        <v>78</v>
      </c>
      <c r="J3" s="515" t="s">
        <v>77</v>
      </c>
      <c r="K3" s="509" t="s">
        <v>218</v>
      </c>
    </row>
    <row r="4" spans="2:11" s="145" customFormat="1" ht="36.75" customHeight="1" x14ac:dyDescent="0.2">
      <c r="B4" s="515"/>
      <c r="C4" s="515"/>
      <c r="D4" s="515"/>
      <c r="E4" s="515"/>
      <c r="F4" s="515"/>
      <c r="G4" s="515"/>
      <c r="H4" s="515"/>
      <c r="I4" s="514"/>
      <c r="J4" s="515"/>
      <c r="K4" s="510"/>
    </row>
    <row r="5" spans="2:11" s="13" customFormat="1" ht="118.5" customHeight="1" x14ac:dyDescent="0.2">
      <c r="B5" s="169" t="s">
        <v>215</v>
      </c>
      <c r="C5" s="527" t="s">
        <v>216</v>
      </c>
      <c r="D5" s="527" t="s">
        <v>212</v>
      </c>
      <c r="E5" s="167">
        <v>42736</v>
      </c>
      <c r="F5" s="167">
        <v>43070</v>
      </c>
      <c r="G5" s="165" t="s">
        <v>183</v>
      </c>
      <c r="H5" s="173" t="s">
        <v>184</v>
      </c>
      <c r="I5" s="516" t="s">
        <v>209</v>
      </c>
      <c r="J5" s="517" t="s">
        <v>210</v>
      </c>
      <c r="K5" s="511"/>
    </row>
    <row r="6" spans="2:11" s="13" customFormat="1" ht="45" x14ac:dyDescent="0.2">
      <c r="B6" s="169" t="s">
        <v>199</v>
      </c>
      <c r="C6" s="527"/>
      <c r="D6" s="527"/>
      <c r="E6" s="167">
        <v>42736</v>
      </c>
      <c r="F6" s="167">
        <v>43070</v>
      </c>
      <c r="G6" s="165" t="s">
        <v>213</v>
      </c>
      <c r="H6" s="173" t="s">
        <v>187</v>
      </c>
      <c r="I6" s="516"/>
      <c r="J6" s="517"/>
      <c r="K6" s="512"/>
    </row>
    <row r="7" spans="2:11" s="34" customFormat="1" ht="186" customHeight="1" x14ac:dyDescent="0.2">
      <c r="B7" s="168" t="s">
        <v>221</v>
      </c>
      <c r="C7" s="507" t="s">
        <v>206</v>
      </c>
      <c r="D7" s="507" t="s">
        <v>85</v>
      </c>
      <c r="E7" s="501">
        <v>42736</v>
      </c>
      <c r="F7" s="501">
        <v>43070</v>
      </c>
      <c r="G7" s="532" t="s">
        <v>207</v>
      </c>
      <c r="H7" s="518" t="s">
        <v>188</v>
      </c>
      <c r="I7" s="518" t="s">
        <v>189</v>
      </c>
      <c r="J7" s="520" t="s">
        <v>210</v>
      </c>
      <c r="K7" s="166"/>
    </row>
    <row r="8" spans="2:11" s="34" customFormat="1" ht="186" customHeight="1" x14ac:dyDescent="0.2">
      <c r="B8" s="175" t="s">
        <v>222</v>
      </c>
      <c r="C8" s="508"/>
      <c r="D8" s="508"/>
      <c r="E8" s="502"/>
      <c r="F8" s="502"/>
      <c r="G8" s="533"/>
      <c r="H8" s="519"/>
      <c r="I8" s="519"/>
      <c r="J8" s="521"/>
      <c r="K8" s="166"/>
    </row>
    <row r="9" spans="2:11" s="34" customFormat="1" ht="75" x14ac:dyDescent="0.2">
      <c r="B9" s="524" t="s">
        <v>200</v>
      </c>
      <c r="C9" s="528" t="s">
        <v>205</v>
      </c>
      <c r="D9" s="507" t="s">
        <v>1</v>
      </c>
      <c r="E9" s="167">
        <v>42736</v>
      </c>
      <c r="F9" s="501">
        <v>43070</v>
      </c>
      <c r="G9" s="170" t="s">
        <v>208</v>
      </c>
      <c r="H9" s="174" t="s">
        <v>190</v>
      </c>
      <c r="I9" s="174" t="s">
        <v>191</v>
      </c>
      <c r="J9" s="171"/>
      <c r="K9" s="166"/>
    </row>
    <row r="10" spans="2:11" s="34" customFormat="1" ht="103.5" customHeight="1" x14ac:dyDescent="0.2">
      <c r="B10" s="525"/>
      <c r="C10" s="529"/>
      <c r="D10" s="531"/>
      <c r="E10" s="167">
        <v>42736</v>
      </c>
      <c r="F10" s="502"/>
      <c r="G10" s="165" t="s">
        <v>86</v>
      </c>
      <c r="H10" s="522" t="s">
        <v>193</v>
      </c>
      <c r="I10" s="522" t="s">
        <v>194</v>
      </c>
      <c r="J10" s="513" t="s">
        <v>211</v>
      </c>
      <c r="K10" s="166"/>
    </row>
    <row r="11" spans="2:11" s="34" customFormat="1" ht="90.75" customHeight="1" x14ac:dyDescent="0.2">
      <c r="B11" s="526"/>
      <c r="C11" s="530"/>
      <c r="D11" s="508"/>
      <c r="E11" s="167">
        <v>42736</v>
      </c>
      <c r="F11" s="176"/>
      <c r="G11" s="165" t="s">
        <v>2</v>
      </c>
      <c r="H11" s="523"/>
      <c r="I11" s="523"/>
      <c r="J11" s="513"/>
      <c r="K11" s="166"/>
    </row>
    <row r="12" spans="2:11" ht="171" customHeight="1" x14ac:dyDescent="0.2">
      <c r="B12" s="172" t="s">
        <v>217</v>
      </c>
      <c r="C12" s="503" t="s">
        <v>219</v>
      </c>
      <c r="D12" s="505" t="s">
        <v>220</v>
      </c>
    </row>
    <row r="13" spans="2:11" ht="15" customHeight="1" x14ac:dyDescent="0.2">
      <c r="C13" s="504"/>
      <c r="D13" s="506"/>
    </row>
    <row r="14" spans="2:11" ht="15" customHeight="1" x14ac:dyDescent="0.2">
      <c r="C14" s="504"/>
      <c r="D14" s="506"/>
    </row>
    <row r="15" spans="2:11" ht="15" customHeight="1" x14ac:dyDescent="0.2">
      <c r="C15" s="504"/>
      <c r="D15" s="506"/>
    </row>
    <row r="16" spans="2:11" ht="15" customHeight="1" x14ac:dyDescent="0.2">
      <c r="C16" s="504"/>
      <c r="D16" s="506"/>
    </row>
  </sheetData>
  <mergeCells count="32">
    <mergeCell ref="B9:B11"/>
    <mergeCell ref="H10:H11"/>
    <mergeCell ref="B3:B4"/>
    <mergeCell ref="C3:C4"/>
    <mergeCell ref="D3:D4"/>
    <mergeCell ref="E3:E4"/>
    <mergeCell ref="F3:F4"/>
    <mergeCell ref="H3:H4"/>
    <mergeCell ref="C5:C6"/>
    <mergeCell ref="D5:D6"/>
    <mergeCell ref="G3:G4"/>
    <mergeCell ref="C9:C11"/>
    <mergeCell ref="D9:D11"/>
    <mergeCell ref="F7:F8"/>
    <mergeCell ref="G7:G8"/>
    <mergeCell ref="H7:H8"/>
    <mergeCell ref="K3:K4"/>
    <mergeCell ref="K5:K6"/>
    <mergeCell ref="J10:J11"/>
    <mergeCell ref="I3:I4"/>
    <mergeCell ref="J3:J4"/>
    <mergeCell ref="I5:I6"/>
    <mergeCell ref="J5:J6"/>
    <mergeCell ref="I7:I8"/>
    <mergeCell ref="J7:J8"/>
    <mergeCell ref="I10:I11"/>
    <mergeCell ref="F9:F10"/>
    <mergeCell ref="C12:C16"/>
    <mergeCell ref="D12:D16"/>
    <mergeCell ref="C7:C8"/>
    <mergeCell ref="D7:D8"/>
    <mergeCell ref="E7:E8"/>
  </mergeCells>
  <printOptions horizontalCentered="1"/>
  <pageMargins left="0.7" right="0.7" top="0.75" bottom="0.75" header="0.3" footer="0.3"/>
  <pageSetup scale="50" orientation="landscape" horizontalDpi="0" verticalDpi="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view="pageBreakPreview" zoomScaleSheetLayoutView="100" zoomScalePageLayoutView="55" workbookViewId="0">
      <selection activeCell="D6" sqref="D6"/>
    </sheetView>
  </sheetViews>
  <sheetFormatPr baseColWidth="10" defaultRowHeight="15" x14ac:dyDescent="0.2"/>
  <cols>
    <col min="1" max="1" width="55.28515625" style="35" customWidth="1"/>
    <col min="2" max="2" width="22.28515625" style="38" bestFit="1" customWidth="1"/>
    <col min="3" max="3" width="20.5703125" style="38" customWidth="1"/>
    <col min="4" max="4" width="20.140625" style="38" customWidth="1"/>
    <col min="5" max="5" width="20.28515625" style="38" customWidth="1"/>
    <col min="6" max="16384" width="11.42578125" style="35"/>
  </cols>
  <sheetData>
    <row r="1" spans="1:15" s="117" customFormat="1" ht="23.25" customHeight="1" x14ac:dyDescent="0.25">
      <c r="A1" s="535" t="s">
        <v>158</v>
      </c>
      <c r="B1" s="536"/>
      <c r="C1" s="536"/>
      <c r="D1" s="536"/>
      <c r="E1" s="536"/>
      <c r="F1" s="118"/>
      <c r="G1" s="118"/>
      <c r="H1" s="118"/>
      <c r="I1" s="118"/>
      <c r="J1" s="118"/>
      <c r="K1" s="118"/>
      <c r="L1" s="118"/>
      <c r="M1" s="118"/>
      <c r="N1" s="118"/>
      <c r="O1" s="118"/>
    </row>
    <row r="2" spans="1:15" s="117" customFormat="1" ht="23.25" customHeight="1" x14ac:dyDescent="0.25">
      <c r="A2" s="535" t="s">
        <v>159</v>
      </c>
      <c r="B2" s="536"/>
      <c r="C2" s="536"/>
      <c r="D2" s="536"/>
      <c r="E2" s="536"/>
      <c r="F2" s="118"/>
      <c r="G2" s="118"/>
      <c r="H2" s="118"/>
      <c r="I2" s="118"/>
      <c r="J2" s="118"/>
      <c r="K2" s="118"/>
      <c r="L2" s="118"/>
      <c r="M2" s="118"/>
      <c r="N2" s="118"/>
      <c r="O2" s="118"/>
    </row>
    <row r="4" spans="1:15" x14ac:dyDescent="0.2">
      <c r="A4" s="90" t="s">
        <v>101</v>
      </c>
      <c r="B4" s="44"/>
      <c r="C4" s="44"/>
      <c r="D4" s="44"/>
      <c r="E4" s="45"/>
    </row>
    <row r="5" spans="1:15" s="14" customFormat="1" x14ac:dyDescent="0.25">
      <c r="A5" s="49"/>
      <c r="B5" s="48">
        <v>2012</v>
      </c>
      <c r="C5" s="50">
        <v>2013</v>
      </c>
      <c r="D5" s="48">
        <v>2014</v>
      </c>
      <c r="E5" s="51">
        <v>2015</v>
      </c>
    </row>
    <row r="6" spans="1:15" s="14" customFormat="1" ht="14.25" x14ac:dyDescent="0.2">
      <c r="A6" s="98" t="e">
        <f>+'plan de trabajo'!#REF!</f>
        <v>#REF!</v>
      </c>
      <c r="B6" s="99" t="e">
        <f>+SUM('plan de trabajo'!#REF!)</f>
        <v>#REF!</v>
      </c>
      <c r="C6" s="99" t="e">
        <f>+SUM('plan de trabajo'!#REF!)</f>
        <v>#REF!</v>
      </c>
      <c r="D6" s="99" t="e">
        <f>+SUM('plan de trabajo'!#REF!)</f>
        <v>#REF!</v>
      </c>
      <c r="E6" s="99" t="e">
        <f>+SUM('plan de trabajo'!#REF!)</f>
        <v>#REF!</v>
      </c>
    </row>
    <row r="7" spans="1:15" s="14" customFormat="1" ht="14.25" x14ac:dyDescent="0.2">
      <c r="A7" s="98" t="e">
        <f>+'plan de trabajo'!#REF!</f>
        <v>#REF!</v>
      </c>
      <c r="B7" s="99" t="e">
        <f>+SUM('plan de trabajo'!#REF!)</f>
        <v>#REF!</v>
      </c>
      <c r="C7" s="99" t="e">
        <f>+SUM('plan de trabajo'!#REF!)</f>
        <v>#REF!</v>
      </c>
      <c r="D7" s="99" t="e">
        <f>+SUM('plan de trabajo'!#REF!)</f>
        <v>#REF!</v>
      </c>
      <c r="E7" s="99" t="e">
        <f>+SUM('plan de trabajo'!#REF!)</f>
        <v>#REF!</v>
      </c>
    </row>
    <row r="8" spans="1:15" s="14" customFormat="1" ht="14.25" x14ac:dyDescent="0.2">
      <c r="A8" s="98" t="e">
        <f>+'plan de trabajo'!#REF!</f>
        <v>#REF!</v>
      </c>
      <c r="B8" s="99" t="e">
        <f>+SUM('plan de trabajo'!#REF!)</f>
        <v>#REF!</v>
      </c>
      <c r="C8" s="99" t="e">
        <f>+SUM('plan de trabajo'!#REF!)</f>
        <v>#REF!</v>
      </c>
      <c r="D8" s="99" t="e">
        <f>+SUM('plan de trabajo'!#REF!)</f>
        <v>#REF!</v>
      </c>
      <c r="E8" s="99" t="e">
        <f>+SUM('plan de trabajo'!#REF!)</f>
        <v>#REF!</v>
      </c>
    </row>
    <row r="9" spans="1:15" s="14" customFormat="1" ht="14.25" x14ac:dyDescent="0.2">
      <c r="A9" s="98" t="e">
        <f>+'plan de trabajo'!#REF!</f>
        <v>#REF!</v>
      </c>
      <c r="B9" s="99" t="e">
        <f>+SUM('plan de trabajo'!#REF!)</f>
        <v>#REF!</v>
      </c>
      <c r="C9" s="99" t="e">
        <f>+SUM('plan de trabajo'!#REF!)</f>
        <v>#REF!</v>
      </c>
      <c r="D9" s="99" t="e">
        <f>+SUM('plan de trabajo'!#REF!)</f>
        <v>#REF!</v>
      </c>
      <c r="E9" s="99" t="e">
        <f>+SUM('plan de trabajo'!#REF!)</f>
        <v>#REF!</v>
      </c>
    </row>
    <row r="10" spans="1:15" s="14" customFormat="1" ht="14.25" x14ac:dyDescent="0.2">
      <c r="A10" s="98" t="e">
        <f>+'plan de trabajo'!#REF!</f>
        <v>#REF!</v>
      </c>
      <c r="B10" s="99" t="e">
        <f>+SUM('plan de trabajo'!#REF!)</f>
        <v>#REF!</v>
      </c>
      <c r="C10" s="99" t="e">
        <f>+SUM('plan de trabajo'!#REF!)</f>
        <v>#REF!</v>
      </c>
      <c r="D10" s="99" t="e">
        <f>+SUM('plan de trabajo'!#REF!)</f>
        <v>#REF!</v>
      </c>
      <c r="E10" s="99" t="e">
        <f>+SUM('plan de trabajo'!#REF!)</f>
        <v>#REF!</v>
      </c>
    </row>
    <row r="11" spans="1:15" s="14" customFormat="1" ht="14.25" x14ac:dyDescent="0.2">
      <c r="A11" s="98" t="e">
        <f>+'plan de trabajo'!#REF!</f>
        <v>#REF!</v>
      </c>
      <c r="B11" s="99" t="e">
        <f>+SUM('plan de trabajo'!#REF!)</f>
        <v>#REF!</v>
      </c>
      <c r="C11" s="99" t="e">
        <f>+SUM('plan de trabajo'!#REF!)</f>
        <v>#REF!</v>
      </c>
      <c r="D11" s="99" t="e">
        <f>+SUM('plan de trabajo'!#REF!)</f>
        <v>#REF!</v>
      </c>
      <c r="E11" s="99" t="e">
        <f>+SUM('plan de trabajo'!#REF!)</f>
        <v>#REF!</v>
      </c>
    </row>
    <row r="12" spans="1:15" s="14" customFormat="1" ht="14.25" x14ac:dyDescent="0.2">
      <c r="A12" s="98" t="e">
        <f>+'plan de trabajo'!#REF!</f>
        <v>#REF!</v>
      </c>
      <c r="B12" s="99" t="e">
        <f>+SUM('plan de trabajo'!#REF!)</f>
        <v>#REF!</v>
      </c>
      <c r="C12" s="99" t="e">
        <f>+SUM('plan de trabajo'!#REF!)</f>
        <v>#REF!</v>
      </c>
      <c r="D12" s="99" t="e">
        <f>+SUM('plan de trabajo'!#REF!)</f>
        <v>#REF!</v>
      </c>
      <c r="E12" s="99" t="e">
        <f>+SUM('plan de trabajo'!#REF!)</f>
        <v>#REF!</v>
      </c>
    </row>
    <row r="13" spans="1:15" s="14" customFormat="1" ht="14.25" x14ac:dyDescent="0.2">
      <c r="A13" s="98" t="e">
        <f>+'plan de trabajo'!#REF!</f>
        <v>#REF!</v>
      </c>
      <c r="B13" s="99" t="e">
        <f>+SUM('plan de trabajo'!#REF!)</f>
        <v>#REF!</v>
      </c>
      <c r="C13" s="99" t="e">
        <f>+SUM('plan de trabajo'!#REF!)</f>
        <v>#REF!</v>
      </c>
      <c r="D13" s="99" t="e">
        <f>+SUM('plan de trabajo'!#REF!)</f>
        <v>#REF!</v>
      </c>
      <c r="E13" s="99" t="e">
        <f>+SUM('plan de trabajo'!#REF!)</f>
        <v>#REF!</v>
      </c>
    </row>
    <row r="14" spans="1:15" s="14" customFormat="1" x14ac:dyDescent="0.25">
      <c r="A14" s="91" t="s">
        <v>103</v>
      </c>
      <c r="B14" s="92" t="e">
        <f>+SUM(B6:B13)</f>
        <v>#REF!</v>
      </c>
      <c r="C14" s="93" t="e">
        <f>+SUM(C6:C13)</f>
        <v>#REF!</v>
      </c>
      <c r="D14" s="92" t="e">
        <f>+SUM(D6:D13)</f>
        <v>#REF!</v>
      </c>
      <c r="E14" s="94" t="e">
        <f>+SUM(E6:E13)</f>
        <v>#REF!</v>
      </c>
    </row>
    <row r="15" spans="1:15" s="14" customFormat="1" ht="7.5" customHeight="1" x14ac:dyDescent="0.25">
      <c r="A15" s="52"/>
      <c r="B15" s="53"/>
      <c r="C15" s="41"/>
      <c r="D15" s="41"/>
      <c r="E15" s="41"/>
    </row>
    <row r="16" spans="1:15" s="14" customFormat="1" x14ac:dyDescent="0.25">
      <c r="A16" s="541" t="s">
        <v>105</v>
      </c>
      <c r="B16" s="542"/>
      <c r="C16" s="95" t="e">
        <f>+SUM(B14:E14)</f>
        <v>#REF!</v>
      </c>
      <c r="D16" s="41"/>
      <c r="E16" s="41"/>
    </row>
    <row r="17" spans="1:5" s="14" customFormat="1" x14ac:dyDescent="0.25">
      <c r="A17" s="54"/>
      <c r="B17" s="55"/>
      <c r="C17" s="56"/>
      <c r="D17" s="41"/>
      <c r="E17" s="41"/>
    </row>
    <row r="18" spans="1:5" x14ac:dyDescent="0.2">
      <c r="A18" s="90" t="s">
        <v>102</v>
      </c>
      <c r="B18" s="46"/>
      <c r="C18" s="46"/>
      <c r="D18" s="46"/>
      <c r="E18" s="47"/>
    </row>
    <row r="19" spans="1:5" s="14" customFormat="1" x14ac:dyDescent="0.25">
      <c r="A19" s="40"/>
      <c r="B19" s="48">
        <v>2012</v>
      </c>
      <c r="C19" s="50">
        <v>2013</v>
      </c>
      <c r="D19" s="48">
        <v>2014</v>
      </c>
      <c r="E19" s="51">
        <v>2015</v>
      </c>
    </row>
    <row r="20" spans="1:5" s="14" customFormat="1" ht="14.25" x14ac:dyDescent="0.2">
      <c r="A20" s="98" t="e">
        <f>+#REF!</f>
        <v>#REF!</v>
      </c>
      <c r="B20" s="99" t="e">
        <f>+SUM(#REF!)</f>
        <v>#REF!</v>
      </c>
      <c r="C20" s="99" t="e">
        <f>+SUM(#REF!)</f>
        <v>#REF!</v>
      </c>
      <c r="D20" s="99" t="e">
        <f>+SUM(#REF!)</f>
        <v>#REF!</v>
      </c>
      <c r="E20" s="99" t="e">
        <f>+SUM(#REF!)</f>
        <v>#REF!</v>
      </c>
    </row>
    <row r="21" spans="1:5" s="14" customFormat="1" ht="14.25" x14ac:dyDescent="0.2">
      <c r="A21" s="98" t="e">
        <f>+#REF!</f>
        <v>#REF!</v>
      </c>
      <c r="B21" s="99" t="e">
        <f>+SUM(#REF!)</f>
        <v>#REF!</v>
      </c>
      <c r="C21" s="99" t="e">
        <f>+SUM(#REF!)</f>
        <v>#REF!</v>
      </c>
      <c r="D21" s="99" t="e">
        <f>+SUM(#REF!)</f>
        <v>#REF!</v>
      </c>
      <c r="E21" s="99" t="e">
        <f>+SUM(#REF!)</f>
        <v>#REF!</v>
      </c>
    </row>
    <row r="22" spans="1:5" s="14" customFormat="1" ht="14.25" x14ac:dyDescent="0.2">
      <c r="A22" s="98" t="e">
        <f>+#REF!</f>
        <v>#REF!</v>
      </c>
      <c r="B22" s="99" t="e">
        <f>+SUM(#REF!)</f>
        <v>#REF!</v>
      </c>
      <c r="C22" s="99" t="e">
        <f>+SUM(#REF!)</f>
        <v>#REF!</v>
      </c>
      <c r="D22" s="99" t="e">
        <f>+SUM(#REF!)</f>
        <v>#REF!</v>
      </c>
      <c r="E22" s="99" t="e">
        <f>+SUM(#REF!)</f>
        <v>#REF!</v>
      </c>
    </row>
    <row r="23" spans="1:5" s="14" customFormat="1" ht="14.25" x14ac:dyDescent="0.2">
      <c r="A23" s="100" t="e">
        <f>+#REF!</f>
        <v>#REF!</v>
      </c>
      <c r="B23" s="99" t="e">
        <f>+SUM(#REF!)</f>
        <v>#REF!</v>
      </c>
      <c r="C23" s="99" t="e">
        <f>+SUM(#REF!)</f>
        <v>#REF!</v>
      </c>
      <c r="D23" s="99" t="e">
        <f>+SUM(#REF!)</f>
        <v>#REF!</v>
      </c>
      <c r="E23" s="99" t="e">
        <f>+SUM(#REF!)</f>
        <v>#REF!</v>
      </c>
    </row>
    <row r="24" spans="1:5" s="14" customFormat="1" ht="14.25" x14ac:dyDescent="0.2">
      <c r="A24" s="100" t="e">
        <f>+#REF!</f>
        <v>#REF!</v>
      </c>
      <c r="B24" s="99" t="e">
        <f>+SUM(#REF!)</f>
        <v>#REF!</v>
      </c>
      <c r="C24" s="99" t="e">
        <f>+SUM(#REF!)</f>
        <v>#REF!</v>
      </c>
      <c r="D24" s="99" t="e">
        <f>+SUM(#REF!)</f>
        <v>#REF!</v>
      </c>
      <c r="E24" s="99" t="e">
        <f>+SUM(#REF!)</f>
        <v>#REF!</v>
      </c>
    </row>
    <row r="25" spans="1:5" s="14" customFormat="1" ht="14.25" x14ac:dyDescent="0.2">
      <c r="A25" s="98" t="e">
        <f>+#REF!</f>
        <v>#REF!</v>
      </c>
      <c r="B25" s="99" t="e">
        <f>+SUM(#REF!)</f>
        <v>#REF!</v>
      </c>
      <c r="C25" s="99" t="e">
        <f>+SUM(#REF!)</f>
        <v>#REF!</v>
      </c>
      <c r="D25" s="99" t="e">
        <f>+SUM(#REF!)</f>
        <v>#REF!</v>
      </c>
      <c r="E25" s="99" t="e">
        <f>+SUM(#REF!)</f>
        <v>#REF!</v>
      </c>
    </row>
    <row r="26" spans="1:5" s="14" customFormat="1" ht="14.25" x14ac:dyDescent="0.2">
      <c r="A26" s="98" t="e">
        <f>+#REF!</f>
        <v>#REF!</v>
      </c>
      <c r="B26" s="99" t="e">
        <f>+SUM(#REF!)</f>
        <v>#REF!</v>
      </c>
      <c r="C26" s="99" t="e">
        <f>+SUM(#REF!)</f>
        <v>#REF!</v>
      </c>
      <c r="D26" s="99" t="e">
        <f>+SUM(#REF!)</f>
        <v>#REF!</v>
      </c>
      <c r="E26" s="99" t="e">
        <f>+SUM(#REF!)</f>
        <v>#REF!</v>
      </c>
    </row>
    <row r="27" spans="1:5" s="14" customFormat="1" ht="14.25" x14ac:dyDescent="0.2">
      <c r="A27" s="100" t="e">
        <f>+#REF!</f>
        <v>#REF!</v>
      </c>
      <c r="B27" s="99" t="e">
        <f>+SUM(#REF!)</f>
        <v>#REF!</v>
      </c>
      <c r="C27" s="99" t="e">
        <f>+SUM(#REF!)</f>
        <v>#REF!</v>
      </c>
      <c r="D27" s="99" t="e">
        <f>+SUM(#REF!)</f>
        <v>#REF!</v>
      </c>
      <c r="E27" s="99" t="e">
        <f>+SUM(#REF!)</f>
        <v>#REF!</v>
      </c>
    </row>
    <row r="28" spans="1:5" s="14" customFormat="1" ht="14.25" x14ac:dyDescent="0.2">
      <c r="A28" s="100" t="e">
        <f>+#REF!</f>
        <v>#REF!</v>
      </c>
      <c r="B28" s="99" t="e">
        <f>+SUM(#REF!)</f>
        <v>#REF!</v>
      </c>
      <c r="C28" s="99" t="e">
        <f>+SUM(#REF!)</f>
        <v>#REF!</v>
      </c>
      <c r="D28" s="99" t="e">
        <f>+SUM(#REF!)</f>
        <v>#REF!</v>
      </c>
      <c r="E28" s="99" t="e">
        <f>+SUM(#REF!)</f>
        <v>#REF!</v>
      </c>
    </row>
    <row r="29" spans="1:5" s="14" customFormat="1" ht="14.25" x14ac:dyDescent="0.2">
      <c r="A29" s="98" t="e">
        <f>+#REF!</f>
        <v>#REF!</v>
      </c>
      <c r="B29" s="99" t="e">
        <f>+SUM(#REF!)</f>
        <v>#REF!</v>
      </c>
      <c r="C29" s="99" t="e">
        <f>+SUM(#REF!)</f>
        <v>#REF!</v>
      </c>
      <c r="D29" s="99" t="e">
        <f>+SUM(#REF!)</f>
        <v>#REF!</v>
      </c>
      <c r="E29" s="99" t="e">
        <f>+SUM(#REF!)</f>
        <v>#REF!</v>
      </c>
    </row>
    <row r="30" spans="1:5" s="14" customFormat="1" ht="14.25" x14ac:dyDescent="0.2">
      <c r="A30" s="98" t="e">
        <f>+#REF!</f>
        <v>#REF!</v>
      </c>
      <c r="B30" s="99" t="e">
        <f>+SUM(#REF!)</f>
        <v>#REF!</v>
      </c>
      <c r="C30" s="99" t="e">
        <f>+SUM(#REF!)</f>
        <v>#REF!</v>
      </c>
      <c r="D30" s="99" t="e">
        <f>+SUM(#REF!)</f>
        <v>#REF!</v>
      </c>
      <c r="E30" s="99" t="e">
        <f>+SUM(#REF!)</f>
        <v>#REF!</v>
      </c>
    </row>
    <row r="31" spans="1:5" s="14" customFormat="1" ht="14.25" x14ac:dyDescent="0.2">
      <c r="A31" s="100" t="e">
        <f>+#REF!</f>
        <v>#REF!</v>
      </c>
      <c r="B31" s="99" t="e">
        <f>+SUM(#REF!)</f>
        <v>#REF!</v>
      </c>
      <c r="C31" s="99" t="e">
        <f>+SUM(#REF!)</f>
        <v>#REF!</v>
      </c>
      <c r="D31" s="99" t="e">
        <f>+SUM(#REF!)</f>
        <v>#REF!</v>
      </c>
      <c r="E31" s="99" t="e">
        <f>+SUM(#REF!)</f>
        <v>#REF!</v>
      </c>
    </row>
    <row r="32" spans="1:5" s="14" customFormat="1" ht="14.25" x14ac:dyDescent="0.2">
      <c r="A32" s="98" t="e">
        <f>+#REF!</f>
        <v>#REF!</v>
      </c>
      <c r="B32" s="99" t="e">
        <f>+SUM(#REF!)</f>
        <v>#REF!</v>
      </c>
      <c r="C32" s="99" t="e">
        <f>+SUM(#REF!)</f>
        <v>#REF!</v>
      </c>
      <c r="D32" s="99" t="e">
        <f>+SUM(#REF!)</f>
        <v>#REF!</v>
      </c>
      <c r="E32" s="99" t="e">
        <f>+SUM(#REF!)</f>
        <v>#REF!</v>
      </c>
    </row>
    <row r="33" spans="1:5" s="14" customFormat="1" ht="14.25" x14ac:dyDescent="0.2">
      <c r="A33" s="98" t="e">
        <f>+#REF!</f>
        <v>#REF!</v>
      </c>
      <c r="B33" s="99" t="e">
        <f>+SUM(#REF!)</f>
        <v>#REF!</v>
      </c>
      <c r="C33" s="99" t="e">
        <f>+SUM(#REF!)</f>
        <v>#REF!</v>
      </c>
      <c r="D33" s="99" t="e">
        <f>+SUM(#REF!)</f>
        <v>#REF!</v>
      </c>
      <c r="E33" s="99" t="e">
        <f>+SUM(#REF!)</f>
        <v>#REF!</v>
      </c>
    </row>
    <row r="34" spans="1:5" s="14" customFormat="1" x14ac:dyDescent="0.25">
      <c r="A34" s="91" t="s">
        <v>103</v>
      </c>
      <c r="B34" s="92" t="e">
        <f>+SUM(B20:B33)</f>
        <v>#REF!</v>
      </c>
      <c r="C34" s="92" t="e">
        <f>+SUM(C20:C33)</f>
        <v>#REF!</v>
      </c>
      <c r="D34" s="92" t="e">
        <f>+SUM(D20:D33)</f>
        <v>#REF!</v>
      </c>
      <c r="E34" s="92" t="e">
        <f>+SUM(E20:E33)</f>
        <v>#REF!</v>
      </c>
    </row>
    <row r="35" spans="1:5" s="14" customFormat="1" ht="7.5" customHeight="1" x14ac:dyDescent="0.25">
      <c r="A35" s="42"/>
      <c r="B35" s="43"/>
      <c r="C35" s="41"/>
      <c r="D35" s="41"/>
      <c r="E35" s="41"/>
    </row>
    <row r="36" spans="1:5" s="14" customFormat="1" x14ac:dyDescent="0.25">
      <c r="A36" s="541" t="s">
        <v>148</v>
      </c>
      <c r="B36" s="542"/>
      <c r="C36" s="95" t="e">
        <f>+SUM(B34:E34)</f>
        <v>#REF!</v>
      </c>
      <c r="D36" s="39"/>
      <c r="E36" s="39"/>
    </row>
    <row r="37" spans="1:5" s="14" customFormat="1" ht="9.75" customHeight="1" x14ac:dyDescent="0.25">
      <c r="A37" s="54"/>
      <c r="B37" s="55"/>
      <c r="C37" s="56"/>
      <c r="D37" s="39"/>
      <c r="E37" s="39"/>
    </row>
    <row r="38" spans="1:5" ht="15.75" x14ac:dyDescent="0.25">
      <c r="A38" s="96" t="s">
        <v>106</v>
      </c>
      <c r="B38" s="97" t="e">
        <f>+B14+B34</f>
        <v>#REF!</v>
      </c>
      <c r="C38" s="97" t="e">
        <f>+C14+C34</f>
        <v>#REF!</v>
      </c>
      <c r="D38" s="97" t="e">
        <f>+D14+D34</f>
        <v>#REF!</v>
      </c>
      <c r="E38" s="97" t="e">
        <f>+E14+E34</f>
        <v>#REF!</v>
      </c>
    </row>
    <row r="39" spans="1:5" ht="12" customHeight="1" thickBot="1" x14ac:dyDescent="0.3">
      <c r="A39" s="57"/>
      <c r="B39" s="57"/>
    </row>
    <row r="40" spans="1:5" ht="18.75" thickBot="1" x14ac:dyDescent="0.3">
      <c r="A40" s="537" t="s">
        <v>104</v>
      </c>
      <c r="B40" s="538"/>
      <c r="C40" s="538"/>
      <c r="D40" s="539" t="e">
        <f>+C16+C36</f>
        <v>#REF!</v>
      </c>
      <c r="E40" s="540"/>
    </row>
    <row r="41" spans="1:5" ht="11.25" customHeight="1" x14ac:dyDescent="0.25">
      <c r="A41" s="115"/>
      <c r="B41" s="115"/>
      <c r="C41" s="115"/>
      <c r="D41" s="116"/>
      <c r="E41" s="116"/>
    </row>
    <row r="42" spans="1:5" ht="12.75" customHeight="1" x14ac:dyDescent="0.25">
      <c r="A42" s="115"/>
      <c r="B42" s="115"/>
      <c r="C42" s="115"/>
      <c r="D42" s="116"/>
      <c r="E42" s="116"/>
    </row>
    <row r="43" spans="1:5" s="101" customFormat="1" ht="12.75" x14ac:dyDescent="0.2">
      <c r="B43" s="102"/>
      <c r="C43" s="102"/>
      <c r="D43" s="102"/>
      <c r="E43" s="102"/>
    </row>
    <row r="44" spans="1:5" s="101" customFormat="1" x14ac:dyDescent="0.2">
      <c r="A44" s="35" t="s">
        <v>157</v>
      </c>
      <c r="B44" s="102"/>
      <c r="C44" s="102"/>
      <c r="D44" s="102"/>
      <c r="E44" s="102"/>
    </row>
    <row r="45" spans="1:5" s="101" customFormat="1" ht="12.75" x14ac:dyDescent="0.2">
      <c r="B45" s="102"/>
      <c r="C45" s="102"/>
      <c r="D45" s="102"/>
      <c r="E45" s="102"/>
    </row>
    <row r="46" spans="1:5" ht="30" customHeight="1" x14ac:dyDescent="0.2">
      <c r="A46" s="114"/>
      <c r="B46" s="104">
        <v>2012</v>
      </c>
      <c r="C46" s="105">
        <v>2013</v>
      </c>
      <c r="D46" s="104">
        <v>2014</v>
      </c>
      <c r="E46" s="106">
        <v>2015</v>
      </c>
    </row>
    <row r="47" spans="1:5" s="36" customFormat="1" ht="30" customHeight="1" x14ac:dyDescent="0.2">
      <c r="A47" s="108" t="s">
        <v>155</v>
      </c>
      <c r="B47" s="109" t="e">
        <f>+#REF!</f>
        <v>#REF!</v>
      </c>
      <c r="C47" s="109" t="e">
        <f>+#REF!</f>
        <v>#REF!</v>
      </c>
      <c r="D47" s="109" t="e">
        <f>+#REF!</f>
        <v>#REF!</v>
      </c>
      <c r="E47" s="109" t="e">
        <f>+#REF!</f>
        <v>#REF!</v>
      </c>
    </row>
    <row r="48" spans="1:5" s="36" customFormat="1" ht="15" customHeight="1" x14ac:dyDescent="0.2">
      <c r="B48" s="37"/>
      <c r="C48" s="37"/>
      <c r="D48" s="37"/>
      <c r="E48" s="37"/>
    </row>
    <row r="49" spans="1:5" s="36" customFormat="1" ht="30" customHeight="1" x14ac:dyDescent="0.2">
      <c r="A49" s="107" t="s">
        <v>149</v>
      </c>
      <c r="B49" s="103" t="e">
        <f>+B38</f>
        <v>#REF!</v>
      </c>
      <c r="C49" s="103" t="e">
        <f>+C38</f>
        <v>#REF!</v>
      </c>
      <c r="D49" s="103" t="e">
        <f>+D38</f>
        <v>#REF!</v>
      </c>
      <c r="E49" s="103" t="e">
        <f>+E38</f>
        <v>#REF!</v>
      </c>
    </row>
    <row r="50" spans="1:5" s="36" customFormat="1" ht="30" customHeight="1" x14ac:dyDescent="0.2">
      <c r="A50" s="107" t="s">
        <v>150</v>
      </c>
      <c r="B50" s="103" t="e">
        <f>+#REF!</f>
        <v>#REF!</v>
      </c>
      <c r="C50" s="103" t="e">
        <f>+#REF!</f>
        <v>#REF!</v>
      </c>
      <c r="D50" s="103" t="e">
        <f>+#REF!</f>
        <v>#REF!</v>
      </c>
      <c r="E50" s="103" t="e">
        <f>+#REF!</f>
        <v>#REF!</v>
      </c>
    </row>
    <row r="51" spans="1:5" s="36" customFormat="1" ht="30" customHeight="1" x14ac:dyDescent="0.2">
      <c r="A51" s="107" t="s">
        <v>151</v>
      </c>
      <c r="B51" s="103" t="e">
        <f>+#REF!</f>
        <v>#REF!</v>
      </c>
      <c r="C51" s="103" t="e">
        <f>+#REF!</f>
        <v>#REF!</v>
      </c>
      <c r="D51" s="103" t="e">
        <f>+#REF!</f>
        <v>#REF!</v>
      </c>
      <c r="E51" s="103" t="e">
        <f>+#REF!</f>
        <v>#REF!</v>
      </c>
    </row>
    <row r="52" spans="1:5" s="36" customFormat="1" ht="30" customHeight="1" x14ac:dyDescent="0.2">
      <c r="A52" s="110" t="s">
        <v>156</v>
      </c>
      <c r="B52" s="111" t="e">
        <f>SUM(B49:B51)</f>
        <v>#REF!</v>
      </c>
      <c r="C52" s="111" t="e">
        <f>SUM(C49:C51)</f>
        <v>#REF!</v>
      </c>
      <c r="D52" s="111" t="e">
        <f>SUM(D49:D51)</f>
        <v>#REF!</v>
      </c>
      <c r="E52" s="111" t="e">
        <f>SUM(E49:E51)</f>
        <v>#REF!</v>
      </c>
    </row>
    <row r="54" spans="1:5" s="36" customFormat="1" ht="30" customHeight="1" x14ac:dyDescent="0.2">
      <c r="A54" s="112" t="s">
        <v>152</v>
      </c>
      <c r="B54" s="113" t="e">
        <f>-B52+B47</f>
        <v>#REF!</v>
      </c>
      <c r="C54" s="113" t="e">
        <f>-C52+C47</f>
        <v>#REF!</v>
      </c>
      <c r="D54" s="113" t="e">
        <f>-D52+D47</f>
        <v>#REF!</v>
      </c>
      <c r="E54" s="113" t="e">
        <f>-E52+E47</f>
        <v>#REF!</v>
      </c>
    </row>
    <row r="56" spans="1:5" x14ac:dyDescent="0.2">
      <c r="A56" s="35" t="s">
        <v>147</v>
      </c>
    </row>
    <row r="57" spans="1:5" x14ac:dyDescent="0.2">
      <c r="A57" s="14" t="s">
        <v>153</v>
      </c>
    </row>
    <row r="58" spans="1:5" ht="41.25" customHeight="1" x14ac:dyDescent="0.2">
      <c r="A58" s="534" t="s">
        <v>154</v>
      </c>
      <c r="B58" s="534"/>
      <c r="C58" s="534"/>
      <c r="D58" s="534"/>
      <c r="E58" s="534"/>
    </row>
  </sheetData>
  <mergeCells count="7">
    <mergeCell ref="A58:E58"/>
    <mergeCell ref="A1:E1"/>
    <mergeCell ref="A2:E2"/>
    <mergeCell ref="A40:C40"/>
    <mergeCell ref="D40:E40"/>
    <mergeCell ref="A16:B16"/>
    <mergeCell ref="A36:B36"/>
  </mergeCells>
  <pageMargins left="0.70866141732283472" right="0.59055118110236227" top="0.74803149606299213" bottom="0.74803149606299213" header="0.31496062992125984" footer="0.31496062992125984"/>
  <pageSetup scale="91" fitToHeight="0" orientation="landscape" r:id="rId1"/>
  <headerFooter>
    <oddHeader>&amp;ROFICINA ASESORA DE PLANEACIÓN&amp;12PLAN ESTRATÉGICO INSTITUCIONAL 2012-2015</oddHeader>
    <oddFooter>&amp;C&amp;D&amp;R&amp;P de &amp;N</oddFooter>
  </headerFooter>
  <rowBreaks count="1" manualBreakCount="1">
    <brk id="40" max="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zoomScale="99" zoomScaleNormal="85" workbookViewId="0">
      <selection activeCell="C40" sqref="C40"/>
    </sheetView>
  </sheetViews>
  <sheetFormatPr baseColWidth="10" defaultRowHeight="12.75" x14ac:dyDescent="0.2"/>
  <cols>
    <col min="2" max="2" width="51.28515625" style="186" customWidth="1"/>
    <col min="3" max="3" width="28.28515625" style="425" customWidth="1"/>
    <col min="4" max="4" width="39.85546875" customWidth="1"/>
    <col min="5" max="8" width="14.140625" style="360" customWidth="1"/>
    <col min="9" max="9" width="16.28515625" customWidth="1"/>
    <col min="10" max="10" width="20.85546875" customWidth="1"/>
    <col min="11" max="11" width="17" customWidth="1"/>
    <col min="12" max="12" width="47.28515625" customWidth="1"/>
  </cols>
  <sheetData>
    <row r="1" spans="1:12" ht="13.5" thickBot="1" x14ac:dyDescent="0.25"/>
    <row r="2" spans="1:12" ht="12.75" customHeight="1" x14ac:dyDescent="0.2">
      <c r="B2" s="550"/>
      <c r="C2" s="544" t="s">
        <v>235</v>
      </c>
      <c r="D2" s="544"/>
      <c r="E2" s="544"/>
      <c r="F2" s="544"/>
      <c r="G2" s="544"/>
      <c r="H2" s="544"/>
      <c r="I2" s="183"/>
      <c r="J2" s="191" t="s">
        <v>236</v>
      </c>
      <c r="K2" s="192"/>
    </row>
    <row r="3" spans="1:12" ht="12.75" customHeight="1" x14ac:dyDescent="0.2">
      <c r="B3" s="551"/>
      <c r="C3" s="545"/>
      <c r="D3" s="545"/>
      <c r="E3" s="545"/>
      <c r="F3" s="545"/>
      <c r="G3" s="545"/>
      <c r="H3" s="545"/>
      <c r="I3" s="184"/>
      <c r="J3" s="190" t="s">
        <v>237</v>
      </c>
      <c r="K3" s="193"/>
    </row>
    <row r="4" spans="1:12" ht="43.5" customHeight="1" x14ac:dyDescent="0.2">
      <c r="B4" s="551"/>
      <c r="C4" s="546"/>
      <c r="D4" s="546"/>
      <c r="E4" s="546"/>
      <c r="F4" s="546"/>
      <c r="G4" s="546"/>
      <c r="H4" s="546"/>
      <c r="I4" s="196"/>
      <c r="J4" s="190" t="s">
        <v>238</v>
      </c>
      <c r="K4" s="193"/>
    </row>
    <row r="5" spans="1:12" s="208" customFormat="1" ht="15.75" customHeight="1" x14ac:dyDescent="0.2">
      <c r="A5" s="207"/>
      <c r="B5" s="552" t="s">
        <v>231</v>
      </c>
      <c r="C5" s="554" t="s">
        <v>234</v>
      </c>
      <c r="D5" s="564" t="s">
        <v>233</v>
      </c>
      <c r="E5" s="547" t="s">
        <v>218</v>
      </c>
      <c r="F5" s="548"/>
      <c r="G5" s="548"/>
      <c r="H5" s="549"/>
      <c r="I5" s="562" t="s">
        <v>241</v>
      </c>
      <c r="J5" s="557" t="s">
        <v>240</v>
      </c>
      <c r="K5" s="559" t="s">
        <v>77</v>
      </c>
    </row>
    <row r="6" spans="1:12" s="208" customFormat="1" ht="19.5" customHeight="1" thickBot="1" x14ac:dyDescent="0.25">
      <c r="A6" s="561" t="s">
        <v>232</v>
      </c>
      <c r="B6" s="553"/>
      <c r="C6" s="555"/>
      <c r="D6" s="565"/>
      <c r="E6" s="249" t="s">
        <v>248</v>
      </c>
      <c r="F6" s="249" t="s">
        <v>249</v>
      </c>
      <c r="G6" s="209" t="s">
        <v>250</v>
      </c>
      <c r="H6" s="209" t="s">
        <v>251</v>
      </c>
      <c r="I6" s="563"/>
      <c r="J6" s="558"/>
      <c r="K6" s="560"/>
    </row>
    <row r="7" spans="1:12" ht="12.75" hidden="1" customHeight="1" x14ac:dyDescent="0.2">
      <c r="A7" s="561"/>
      <c r="B7" s="368"/>
      <c r="C7" s="426"/>
      <c r="D7" s="565"/>
      <c r="E7" s="363"/>
      <c r="F7" s="363"/>
      <c r="G7" s="211"/>
      <c r="H7" s="211"/>
      <c r="I7" s="369"/>
      <c r="J7" s="369"/>
      <c r="K7" s="370"/>
    </row>
    <row r="8" spans="1:12" ht="89.25" customHeight="1" x14ac:dyDescent="0.2">
      <c r="A8" s="561"/>
      <c r="B8" s="295" t="s">
        <v>696</v>
      </c>
      <c r="C8" s="202" t="s">
        <v>697</v>
      </c>
      <c r="D8" s="378" t="s">
        <v>699</v>
      </c>
      <c r="E8" s="379">
        <v>1</v>
      </c>
      <c r="F8" s="379">
        <v>1</v>
      </c>
      <c r="G8" s="379">
        <v>1</v>
      </c>
      <c r="H8" s="380">
        <v>1</v>
      </c>
      <c r="I8" s="373" t="s">
        <v>253</v>
      </c>
      <c r="J8" s="215" t="s">
        <v>252</v>
      </c>
      <c r="K8" s="206" t="s">
        <v>210</v>
      </c>
    </row>
    <row r="9" spans="1:12" s="300" customFormat="1" ht="84.75" customHeight="1" x14ac:dyDescent="0.2">
      <c r="A9" s="561"/>
      <c r="B9" s="253" t="s">
        <v>652</v>
      </c>
      <c r="C9" s="302" t="s">
        <v>655</v>
      </c>
      <c r="D9" s="371" t="s">
        <v>698</v>
      </c>
      <c r="E9" s="381">
        <v>0</v>
      </c>
      <c r="F9" s="381">
        <v>1</v>
      </c>
      <c r="G9" s="381">
        <v>0</v>
      </c>
      <c r="H9" s="375">
        <v>1</v>
      </c>
      <c r="I9" s="374" t="s">
        <v>253</v>
      </c>
      <c r="J9" s="195" t="s">
        <v>252</v>
      </c>
      <c r="K9" s="197" t="s">
        <v>210</v>
      </c>
    </row>
    <row r="10" spans="1:12" ht="99" customHeight="1" thickBot="1" x14ac:dyDescent="0.25">
      <c r="A10" s="561"/>
      <c r="B10" s="210" t="s">
        <v>653</v>
      </c>
      <c r="C10" s="213" t="s">
        <v>654</v>
      </c>
      <c r="D10" s="199" t="s">
        <v>700</v>
      </c>
      <c r="E10" s="382">
        <v>2</v>
      </c>
      <c r="F10" s="382">
        <v>4</v>
      </c>
      <c r="G10" s="382">
        <v>4</v>
      </c>
      <c r="H10" s="383">
        <v>4</v>
      </c>
      <c r="I10" s="200" t="s">
        <v>253</v>
      </c>
      <c r="J10" s="216" t="s">
        <v>252</v>
      </c>
      <c r="K10" s="201" t="s">
        <v>210</v>
      </c>
    </row>
    <row r="11" spans="1:12" ht="15.75" thickBot="1" x14ac:dyDescent="0.25">
      <c r="B11" s="178"/>
      <c r="C11" s="427"/>
      <c r="D11" s="179"/>
      <c r="E11" s="179"/>
      <c r="F11" s="179"/>
      <c r="G11" s="179"/>
      <c r="H11" s="180"/>
      <c r="I11" s="180"/>
    </row>
    <row r="12" spans="1:12" ht="64.5" customHeight="1" x14ac:dyDescent="0.2">
      <c r="A12" s="556" t="s">
        <v>242</v>
      </c>
      <c r="B12" s="204" t="s">
        <v>245</v>
      </c>
      <c r="C12" s="202" t="s">
        <v>668</v>
      </c>
      <c r="D12" s="372" t="s">
        <v>669</v>
      </c>
      <c r="E12" s="379">
        <v>1</v>
      </c>
      <c r="F12" s="379">
        <v>1</v>
      </c>
      <c r="G12" s="379">
        <v>2</v>
      </c>
      <c r="H12" s="380">
        <v>1</v>
      </c>
      <c r="I12" s="373" t="s">
        <v>253</v>
      </c>
      <c r="J12" s="215" t="s">
        <v>252</v>
      </c>
      <c r="K12" s="206" t="s">
        <v>243</v>
      </c>
    </row>
    <row r="13" spans="1:12" ht="83.25" customHeight="1" x14ac:dyDescent="0.2">
      <c r="A13" s="556"/>
      <c r="B13" s="303" t="s">
        <v>671</v>
      </c>
      <c r="C13" s="302" t="s">
        <v>670</v>
      </c>
      <c r="D13" s="371" t="s">
        <v>672</v>
      </c>
      <c r="E13" s="381">
        <v>0</v>
      </c>
      <c r="F13" s="381">
        <v>2</v>
      </c>
      <c r="G13" s="381">
        <v>2</v>
      </c>
      <c r="H13" s="375">
        <v>1</v>
      </c>
      <c r="I13" s="374" t="s">
        <v>253</v>
      </c>
      <c r="J13" s="195" t="s">
        <v>252</v>
      </c>
      <c r="K13" s="197" t="s">
        <v>243</v>
      </c>
    </row>
    <row r="14" spans="1:12" s="300" customFormat="1" ht="69.75" customHeight="1" thickBot="1" x14ac:dyDescent="0.25">
      <c r="A14" s="556"/>
      <c r="B14" s="276" t="s">
        <v>506</v>
      </c>
      <c r="C14" s="213" t="s">
        <v>673</v>
      </c>
      <c r="D14" s="199" t="s">
        <v>674</v>
      </c>
      <c r="E14" s="382">
        <v>0</v>
      </c>
      <c r="F14" s="382">
        <v>1</v>
      </c>
      <c r="G14" s="382">
        <v>1</v>
      </c>
      <c r="H14" s="383">
        <v>1</v>
      </c>
      <c r="I14" s="194" t="s">
        <v>253</v>
      </c>
      <c r="J14" s="216" t="s">
        <v>252</v>
      </c>
      <c r="K14" s="201" t="s">
        <v>243</v>
      </c>
    </row>
    <row r="15" spans="1:12" x14ac:dyDescent="0.2">
      <c r="A15" s="198"/>
      <c r="K15" s="205"/>
    </row>
    <row r="16" spans="1:12" ht="76.5" customHeight="1" x14ac:dyDescent="0.2">
      <c r="A16" s="543" t="s">
        <v>657</v>
      </c>
      <c r="B16" s="253" t="s">
        <v>246</v>
      </c>
      <c r="C16" s="302" t="s">
        <v>255</v>
      </c>
      <c r="D16" s="365" t="s">
        <v>675</v>
      </c>
      <c r="E16" s="376"/>
      <c r="F16" s="376"/>
      <c r="G16" s="376"/>
      <c r="H16" s="366"/>
      <c r="I16" s="366" t="s">
        <v>253</v>
      </c>
      <c r="J16" s="377" t="s">
        <v>252</v>
      </c>
      <c r="K16" s="197" t="s">
        <v>244</v>
      </c>
      <c r="L16" s="367"/>
    </row>
    <row r="17" spans="1:12" s="300" customFormat="1" ht="97.5" customHeight="1" x14ac:dyDescent="0.2">
      <c r="A17" s="543"/>
      <c r="B17" s="303" t="s">
        <v>676</v>
      </c>
      <c r="C17" s="302" t="s">
        <v>673</v>
      </c>
      <c r="D17" s="371" t="s">
        <v>678</v>
      </c>
      <c r="E17" s="376"/>
      <c r="F17" s="376"/>
      <c r="G17" s="376"/>
      <c r="H17" s="366"/>
      <c r="I17" s="366" t="s">
        <v>254</v>
      </c>
      <c r="J17" s="377" t="s">
        <v>252</v>
      </c>
      <c r="K17" s="197" t="s">
        <v>244</v>
      </c>
      <c r="L17" s="367"/>
    </row>
    <row r="18" spans="1:12" s="300" customFormat="1" ht="84.75" customHeight="1" x14ac:dyDescent="0.2">
      <c r="A18" s="543"/>
      <c r="B18" s="303" t="s">
        <v>519</v>
      </c>
      <c r="C18" s="302" t="s">
        <v>701</v>
      </c>
      <c r="D18" s="371" t="s">
        <v>702</v>
      </c>
      <c r="E18" s="376"/>
      <c r="F18" s="376"/>
      <c r="G18" s="376"/>
      <c r="H18" s="366"/>
      <c r="I18" s="366" t="s">
        <v>253</v>
      </c>
      <c r="J18" s="377" t="s">
        <v>252</v>
      </c>
      <c r="K18" s="197" t="s">
        <v>244</v>
      </c>
      <c r="L18" s="367"/>
    </row>
    <row r="19" spans="1:12" s="300" customFormat="1" ht="90" customHeight="1" x14ac:dyDescent="0.2">
      <c r="A19" s="543"/>
      <c r="B19" s="303" t="s">
        <v>557</v>
      </c>
      <c r="C19" s="302" t="s">
        <v>649</v>
      </c>
      <c r="D19" s="371" t="s">
        <v>677</v>
      </c>
      <c r="E19" s="376"/>
      <c r="F19" s="376"/>
      <c r="G19" s="376"/>
      <c r="H19" s="366"/>
      <c r="I19" s="366" t="s">
        <v>254</v>
      </c>
      <c r="J19" s="377" t="s">
        <v>252</v>
      </c>
      <c r="K19" s="197" t="s">
        <v>244</v>
      </c>
      <c r="L19" s="367"/>
    </row>
    <row r="20" spans="1:12" ht="87" customHeight="1" thickBot="1" x14ac:dyDescent="0.25">
      <c r="A20" s="543"/>
      <c r="B20" s="210" t="s">
        <v>247</v>
      </c>
      <c r="C20" s="213" t="s">
        <v>703</v>
      </c>
      <c r="D20" s="199" t="s">
        <v>704</v>
      </c>
      <c r="E20" s="199"/>
      <c r="F20" s="199"/>
      <c r="G20" s="216"/>
      <c r="H20" s="200"/>
      <c r="I20" s="200" t="s">
        <v>254</v>
      </c>
      <c r="J20" s="219" t="s">
        <v>252</v>
      </c>
      <c r="K20" s="201" t="s">
        <v>244</v>
      </c>
    </row>
    <row r="21" spans="1:12" ht="13.5" thickBot="1" x14ac:dyDescent="0.25"/>
    <row r="22" spans="1:12" ht="76.5" customHeight="1" x14ac:dyDescent="0.2">
      <c r="A22" s="543" t="s">
        <v>458</v>
      </c>
      <c r="B22" s="204" t="s">
        <v>266</v>
      </c>
      <c r="C22" s="202" t="s">
        <v>463</v>
      </c>
      <c r="D22" s="212" t="s">
        <v>679</v>
      </c>
      <c r="E22" s="215"/>
      <c r="F22" s="215"/>
      <c r="G22" s="215"/>
      <c r="H22" s="296"/>
      <c r="I22" s="214" t="s">
        <v>253</v>
      </c>
      <c r="J22" s="217" t="s">
        <v>252</v>
      </c>
      <c r="K22" s="206" t="s">
        <v>484</v>
      </c>
    </row>
    <row r="23" spans="1:12" ht="48.75" customHeight="1" x14ac:dyDescent="0.2">
      <c r="A23" s="543"/>
      <c r="B23" s="177" t="s">
        <v>461</v>
      </c>
      <c r="C23" s="302" t="s">
        <v>464</v>
      </c>
      <c r="D23" s="244" t="s">
        <v>680</v>
      </c>
      <c r="E23" s="195"/>
      <c r="F23" s="195"/>
      <c r="G23" s="195"/>
      <c r="H23" s="315"/>
      <c r="I23" s="185" t="s">
        <v>253</v>
      </c>
      <c r="J23" s="218" t="s">
        <v>252</v>
      </c>
      <c r="K23" s="197" t="s">
        <v>484</v>
      </c>
    </row>
    <row r="24" spans="1:12" ht="48.75" customHeight="1" x14ac:dyDescent="0.2">
      <c r="A24" s="543"/>
      <c r="B24" s="177" t="s">
        <v>465</v>
      </c>
      <c r="C24" s="302" t="s">
        <v>681</v>
      </c>
      <c r="D24" s="244" t="s">
        <v>695</v>
      </c>
      <c r="E24" s="301"/>
      <c r="F24" s="301"/>
      <c r="G24" s="195"/>
      <c r="H24" s="304"/>
      <c r="I24" s="185" t="s">
        <v>253</v>
      </c>
      <c r="J24" s="218" t="s">
        <v>252</v>
      </c>
      <c r="K24" s="197" t="s">
        <v>484</v>
      </c>
    </row>
    <row r="25" spans="1:12" ht="95.25" customHeight="1" thickBot="1" x14ac:dyDescent="0.25">
      <c r="A25" s="543"/>
      <c r="B25" s="210" t="s">
        <v>306</v>
      </c>
      <c r="C25" s="213" t="s">
        <v>468</v>
      </c>
      <c r="D25" s="199" t="s">
        <v>682</v>
      </c>
      <c r="E25" s="199"/>
      <c r="F25" s="199"/>
      <c r="G25" s="216"/>
      <c r="H25" s="200"/>
      <c r="I25" s="194" t="s">
        <v>253</v>
      </c>
      <c r="J25" s="219" t="s">
        <v>252</v>
      </c>
      <c r="K25" s="201" t="s">
        <v>484</v>
      </c>
    </row>
    <row r="26" spans="1:12" ht="13.5" thickBot="1" x14ac:dyDescent="0.25"/>
    <row r="27" spans="1:12" ht="66" customHeight="1" x14ac:dyDescent="0.2">
      <c r="A27" s="543" t="s">
        <v>460</v>
      </c>
      <c r="B27" s="204" t="s">
        <v>379</v>
      </c>
      <c r="C27" s="202" t="s">
        <v>472</v>
      </c>
      <c r="D27" s="372" t="s">
        <v>692</v>
      </c>
      <c r="E27" s="215"/>
      <c r="F27" s="215"/>
      <c r="G27" s="215"/>
      <c r="H27" s="296"/>
      <c r="I27" s="214" t="s">
        <v>253</v>
      </c>
      <c r="J27" s="217" t="s">
        <v>252</v>
      </c>
      <c r="K27" s="206" t="s">
        <v>485</v>
      </c>
    </row>
    <row r="28" spans="1:12" ht="66" customHeight="1" x14ac:dyDescent="0.2">
      <c r="A28" s="543"/>
      <c r="B28" s="251" t="s">
        <v>383</v>
      </c>
      <c r="C28" s="302" t="s">
        <v>469</v>
      </c>
      <c r="D28" s="371" t="s">
        <v>683</v>
      </c>
      <c r="E28" s="195"/>
      <c r="F28" s="195"/>
      <c r="G28" s="195"/>
      <c r="H28" s="315"/>
      <c r="I28" s="315" t="s">
        <v>253</v>
      </c>
      <c r="J28" s="218" t="s">
        <v>252</v>
      </c>
      <c r="K28" s="197" t="s">
        <v>485</v>
      </c>
    </row>
    <row r="29" spans="1:12" ht="66" customHeight="1" x14ac:dyDescent="0.2">
      <c r="A29" s="543"/>
      <c r="B29" s="251" t="s">
        <v>385</v>
      </c>
      <c r="C29" s="302" t="s">
        <v>473</v>
      </c>
      <c r="D29" s="371" t="s">
        <v>693</v>
      </c>
      <c r="E29" s="195"/>
      <c r="F29" s="195"/>
      <c r="G29" s="195"/>
      <c r="H29" s="315"/>
      <c r="I29" s="315" t="s">
        <v>253</v>
      </c>
      <c r="J29" s="218" t="s">
        <v>252</v>
      </c>
      <c r="K29" s="197" t="s">
        <v>485</v>
      </c>
    </row>
    <row r="30" spans="1:12" ht="99.75" customHeight="1" x14ac:dyDescent="0.2">
      <c r="A30" s="543"/>
      <c r="B30" s="303" t="s">
        <v>470</v>
      </c>
      <c r="C30" s="302" t="s">
        <v>471</v>
      </c>
      <c r="D30" s="371" t="s">
        <v>694</v>
      </c>
      <c r="E30" s="195"/>
      <c r="F30" s="195"/>
      <c r="G30" s="195"/>
      <c r="H30" s="315"/>
      <c r="I30" s="315" t="s">
        <v>253</v>
      </c>
      <c r="J30" s="218" t="s">
        <v>252</v>
      </c>
      <c r="K30" s="197" t="s">
        <v>485</v>
      </c>
    </row>
    <row r="31" spans="1:12" s="300" customFormat="1" ht="66" customHeight="1" x14ac:dyDescent="0.2">
      <c r="A31" s="543"/>
      <c r="B31" s="303" t="s">
        <v>640</v>
      </c>
      <c r="C31" s="302" t="s">
        <v>641</v>
      </c>
      <c r="D31" s="371" t="s">
        <v>630</v>
      </c>
      <c r="E31" s="301"/>
      <c r="F31" s="301"/>
      <c r="G31" s="195"/>
      <c r="H31" s="304"/>
      <c r="I31" s="315" t="s">
        <v>253</v>
      </c>
      <c r="J31" s="218" t="s">
        <v>252</v>
      </c>
      <c r="K31" s="197" t="s">
        <v>485</v>
      </c>
    </row>
    <row r="32" spans="1:12" s="300" customFormat="1" ht="66" customHeight="1" x14ac:dyDescent="0.2">
      <c r="A32" s="543"/>
      <c r="B32" s="303" t="s">
        <v>626</v>
      </c>
      <c r="C32" s="302" t="s">
        <v>642</v>
      </c>
      <c r="D32" s="301" t="s">
        <v>691</v>
      </c>
      <c r="E32" s="301"/>
      <c r="F32" s="301"/>
      <c r="G32" s="195"/>
      <c r="H32" s="304"/>
      <c r="I32" s="315" t="s">
        <v>253</v>
      </c>
      <c r="J32" s="218" t="s">
        <v>252</v>
      </c>
      <c r="K32" s="197" t="s">
        <v>485</v>
      </c>
    </row>
    <row r="33" spans="1:11" ht="13.5" thickBot="1" x14ac:dyDescent="0.25"/>
    <row r="34" spans="1:11" ht="99" customHeight="1" x14ac:dyDescent="0.2">
      <c r="A34" s="543" t="s">
        <v>459</v>
      </c>
      <c r="B34" s="256" t="s">
        <v>475</v>
      </c>
      <c r="C34" s="267" t="s">
        <v>479</v>
      </c>
      <c r="D34" s="212" t="s">
        <v>684</v>
      </c>
      <c r="E34" s="215"/>
      <c r="F34" s="215"/>
      <c r="G34" s="215"/>
      <c r="H34" s="215"/>
      <c r="I34" s="214" t="s">
        <v>253</v>
      </c>
      <c r="J34" s="217" t="s">
        <v>252</v>
      </c>
      <c r="K34" s="206" t="s">
        <v>486</v>
      </c>
    </row>
    <row r="35" spans="1:11" ht="54" customHeight="1" x14ac:dyDescent="0.2">
      <c r="A35" s="543"/>
      <c r="B35" s="257" t="s">
        <v>480</v>
      </c>
      <c r="C35" s="252" t="s">
        <v>476</v>
      </c>
      <c r="D35" s="371" t="s">
        <v>408</v>
      </c>
      <c r="E35" s="195"/>
      <c r="F35" s="195"/>
      <c r="G35" s="195"/>
      <c r="H35" s="315"/>
      <c r="I35" s="185" t="s">
        <v>253</v>
      </c>
      <c r="J35" s="218" t="s">
        <v>252</v>
      </c>
      <c r="K35" s="197" t="s">
        <v>486</v>
      </c>
    </row>
    <row r="36" spans="1:11" ht="36" customHeight="1" x14ac:dyDescent="0.2">
      <c r="A36" s="543"/>
      <c r="B36" s="258" t="s">
        <v>474</v>
      </c>
      <c r="C36" s="252" t="s">
        <v>477</v>
      </c>
      <c r="D36" s="371" t="s">
        <v>413</v>
      </c>
      <c r="E36" s="195"/>
      <c r="F36" s="195"/>
      <c r="G36" s="195"/>
      <c r="H36" s="315"/>
      <c r="I36" s="185" t="s">
        <v>253</v>
      </c>
      <c r="J36" s="218" t="s">
        <v>252</v>
      </c>
      <c r="K36" s="197" t="s">
        <v>486</v>
      </c>
    </row>
    <row r="37" spans="1:11" ht="61.5" customHeight="1" x14ac:dyDescent="0.2">
      <c r="A37" s="543"/>
      <c r="B37" s="259" t="s">
        <v>478</v>
      </c>
      <c r="C37" s="252" t="s">
        <v>466</v>
      </c>
      <c r="D37" s="371" t="s">
        <v>431</v>
      </c>
      <c r="E37" s="301"/>
      <c r="F37" s="301"/>
      <c r="G37" s="195"/>
      <c r="H37" s="304"/>
      <c r="I37" s="185" t="s">
        <v>253</v>
      </c>
      <c r="J37" s="218" t="s">
        <v>252</v>
      </c>
      <c r="K37" s="197" t="s">
        <v>486</v>
      </c>
    </row>
    <row r="38" spans="1:11" ht="69.75" customHeight="1" thickBot="1" x14ac:dyDescent="0.25">
      <c r="A38" s="543"/>
      <c r="B38" s="260" t="s">
        <v>420</v>
      </c>
      <c r="C38" s="268" t="s">
        <v>482</v>
      </c>
      <c r="D38" s="199" t="s">
        <v>422</v>
      </c>
      <c r="E38" s="216"/>
      <c r="F38" s="216"/>
      <c r="G38" s="216"/>
      <c r="H38" s="216"/>
      <c r="I38" s="200" t="s">
        <v>253</v>
      </c>
      <c r="J38" s="219" t="s">
        <v>252</v>
      </c>
      <c r="K38" s="201" t="s">
        <v>486</v>
      </c>
    </row>
    <row r="39" spans="1:11" ht="13.5" thickBot="1" x14ac:dyDescent="0.25"/>
    <row r="40" spans="1:11" ht="54.75" customHeight="1" x14ac:dyDescent="0.2">
      <c r="A40" s="543" t="s">
        <v>483</v>
      </c>
      <c r="B40" s="267" t="s">
        <v>645</v>
      </c>
      <c r="C40" s="202"/>
      <c r="D40" s="372" t="s">
        <v>395</v>
      </c>
      <c r="E40" s="361"/>
      <c r="F40" s="361"/>
      <c r="G40" s="361"/>
      <c r="H40" s="361"/>
      <c r="I40" s="373" t="s">
        <v>253</v>
      </c>
      <c r="J40" s="265" t="s">
        <v>252</v>
      </c>
      <c r="K40" s="206" t="s">
        <v>487</v>
      </c>
    </row>
    <row r="41" spans="1:11" ht="54.75" customHeight="1" x14ac:dyDescent="0.2">
      <c r="A41" s="543"/>
      <c r="B41" s="253" t="s">
        <v>398</v>
      </c>
      <c r="C41" s="302" t="s">
        <v>643</v>
      </c>
      <c r="D41" s="371" t="s">
        <v>399</v>
      </c>
      <c r="E41" s="359"/>
      <c r="F41" s="359"/>
      <c r="G41" s="359"/>
      <c r="H41" s="374"/>
      <c r="I41" s="374" t="s">
        <v>253</v>
      </c>
      <c r="J41" s="314" t="s">
        <v>252</v>
      </c>
      <c r="K41" s="197" t="s">
        <v>487</v>
      </c>
    </row>
    <row r="42" spans="1:11" ht="75.75" customHeight="1" x14ac:dyDescent="0.2">
      <c r="A42" s="543"/>
      <c r="B42" s="253" t="s">
        <v>401</v>
      </c>
      <c r="C42" s="302" t="s">
        <v>646</v>
      </c>
      <c r="D42" s="371" t="s">
        <v>685</v>
      </c>
      <c r="E42" s="359"/>
      <c r="F42" s="359"/>
      <c r="G42" s="359"/>
      <c r="H42" s="374"/>
      <c r="I42" s="374" t="s">
        <v>253</v>
      </c>
      <c r="J42" s="314" t="s">
        <v>252</v>
      </c>
      <c r="K42" s="197" t="s">
        <v>487</v>
      </c>
    </row>
    <row r="43" spans="1:11" ht="54.75" customHeight="1" thickBot="1" x14ac:dyDescent="0.25">
      <c r="A43" s="543"/>
      <c r="B43" s="268" t="s">
        <v>403</v>
      </c>
      <c r="C43" s="213" t="s">
        <v>644</v>
      </c>
      <c r="D43" s="199" t="s">
        <v>690</v>
      </c>
      <c r="E43" s="199"/>
      <c r="F43" s="199"/>
      <c r="G43" s="362"/>
      <c r="H43" s="200"/>
      <c r="I43" s="194" t="s">
        <v>253</v>
      </c>
      <c r="J43" s="266" t="s">
        <v>252</v>
      </c>
      <c r="K43" s="201" t="s">
        <v>487</v>
      </c>
    </row>
    <row r="44" spans="1:11" ht="13.5" thickBot="1" x14ac:dyDescent="0.25"/>
    <row r="45" spans="1:11" ht="82.5" customHeight="1" x14ac:dyDescent="0.2">
      <c r="A45" s="543" t="s">
        <v>612</v>
      </c>
      <c r="B45" s="267" t="s">
        <v>616</v>
      </c>
      <c r="C45" s="202" t="s">
        <v>686</v>
      </c>
      <c r="D45" s="212" t="s">
        <v>689</v>
      </c>
      <c r="E45" s="361"/>
      <c r="F45" s="361"/>
      <c r="G45" s="361"/>
      <c r="H45" s="361"/>
      <c r="I45" s="214" t="s">
        <v>253</v>
      </c>
      <c r="J45" s="265" t="s">
        <v>252</v>
      </c>
      <c r="K45" s="206" t="s">
        <v>614</v>
      </c>
    </row>
    <row r="46" spans="1:11" ht="81.75" customHeight="1" x14ac:dyDescent="0.2">
      <c r="A46" s="543"/>
      <c r="B46" s="253" t="s">
        <v>613</v>
      </c>
      <c r="C46" s="302" t="s">
        <v>587</v>
      </c>
      <c r="D46" s="371" t="s">
        <v>584</v>
      </c>
      <c r="E46" s="359"/>
      <c r="F46" s="359"/>
      <c r="G46" s="359"/>
      <c r="H46" s="315"/>
      <c r="I46" s="315" t="s">
        <v>253</v>
      </c>
      <c r="J46" s="314" t="s">
        <v>252</v>
      </c>
      <c r="K46" s="197" t="s">
        <v>614</v>
      </c>
    </row>
    <row r="47" spans="1:11" ht="69" customHeight="1" x14ac:dyDescent="0.2">
      <c r="A47" s="543"/>
      <c r="B47" s="253" t="s">
        <v>615</v>
      </c>
      <c r="C47" s="302" t="s">
        <v>687</v>
      </c>
      <c r="D47" s="371" t="s">
        <v>688</v>
      </c>
      <c r="E47" s="359"/>
      <c r="F47" s="359"/>
      <c r="G47" s="359"/>
      <c r="H47" s="315"/>
      <c r="I47" s="315" t="s">
        <v>253</v>
      </c>
      <c r="J47" s="314" t="s">
        <v>252</v>
      </c>
      <c r="K47" s="197" t="s">
        <v>614</v>
      </c>
    </row>
    <row r="48" spans="1:11" ht="89.25" customHeight="1" thickBot="1" x14ac:dyDescent="0.25">
      <c r="A48" s="543"/>
      <c r="B48" s="268" t="s">
        <v>594</v>
      </c>
      <c r="C48" s="213" t="s">
        <v>597</v>
      </c>
      <c r="D48" s="199" t="s">
        <v>596</v>
      </c>
      <c r="E48" s="199"/>
      <c r="F48" s="199"/>
      <c r="G48" s="362"/>
      <c r="H48" s="200"/>
      <c r="I48" s="194" t="s">
        <v>253</v>
      </c>
      <c r="J48" s="266" t="s">
        <v>252</v>
      </c>
      <c r="K48" s="201" t="s">
        <v>614</v>
      </c>
    </row>
  </sheetData>
  <mergeCells count="17">
    <mergeCell ref="J5:J6"/>
    <mergeCell ref="A16:A20"/>
    <mergeCell ref="A34:A38"/>
    <mergeCell ref="K5:K6"/>
    <mergeCell ref="A6:A10"/>
    <mergeCell ref="I5:I6"/>
    <mergeCell ref="D5:D7"/>
    <mergeCell ref="A40:A43"/>
    <mergeCell ref="A45:A48"/>
    <mergeCell ref="C2:H4"/>
    <mergeCell ref="E5:H5"/>
    <mergeCell ref="B2:B4"/>
    <mergeCell ref="B5:B6"/>
    <mergeCell ref="A27:A32"/>
    <mergeCell ref="A22:A25"/>
    <mergeCell ref="C5:C6"/>
    <mergeCell ref="A12:A14"/>
  </mergeCells>
  <pageMargins left="0.7" right="0.7" top="0.75" bottom="0.75" header="0.3" footer="0.3"/>
  <pageSetup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zoomScale="80" zoomScaleNormal="80" workbookViewId="0">
      <selection activeCell="C5" sqref="C5:C6"/>
    </sheetView>
  </sheetViews>
  <sheetFormatPr baseColWidth="10" defaultRowHeight="12.75" x14ac:dyDescent="0.2"/>
  <cols>
    <col min="1" max="1" width="11.42578125" style="186"/>
    <col min="2" max="2" width="46.140625" style="186" customWidth="1"/>
    <col min="3" max="3" width="45.42578125" style="186" customWidth="1"/>
    <col min="4" max="4" width="28.140625" style="186" customWidth="1"/>
    <col min="5" max="6" width="11.42578125" style="186"/>
    <col min="7" max="7" width="22.5703125" style="186" customWidth="1"/>
    <col min="8" max="8" width="23.5703125" style="186" customWidth="1"/>
    <col min="9" max="9" width="24.28515625" style="186" customWidth="1"/>
    <col min="10" max="16384" width="11.42578125" style="186"/>
  </cols>
  <sheetData>
    <row r="1" spans="1:11" ht="24.75" customHeight="1" x14ac:dyDescent="0.2">
      <c r="A1" s="299"/>
      <c r="B1" s="566" t="s">
        <v>515</v>
      </c>
      <c r="C1" s="545"/>
      <c r="D1" s="545"/>
      <c r="E1" s="545"/>
      <c r="F1" s="545"/>
      <c r="G1" s="545"/>
      <c r="H1" s="545"/>
      <c r="I1" s="545"/>
      <c r="J1" s="545"/>
      <c r="K1" s="545"/>
    </row>
    <row r="2" spans="1:11" ht="24.75" customHeight="1" x14ac:dyDescent="0.2">
      <c r="A2" s="299"/>
      <c r="B2" s="566"/>
      <c r="C2" s="545"/>
      <c r="D2" s="545"/>
      <c r="E2" s="545"/>
      <c r="F2" s="545"/>
      <c r="G2" s="545"/>
      <c r="H2" s="545"/>
      <c r="I2" s="545"/>
      <c r="J2" s="545"/>
      <c r="K2" s="545"/>
    </row>
    <row r="3" spans="1:11" ht="24.75" customHeight="1" thickBot="1" x14ac:dyDescent="0.25">
      <c r="A3" s="299"/>
      <c r="B3" s="567"/>
      <c r="C3" s="568"/>
      <c r="D3" s="568"/>
      <c r="E3" s="568"/>
      <c r="F3" s="568"/>
      <c r="G3" s="568"/>
      <c r="H3" s="568"/>
      <c r="I3" s="568"/>
      <c r="J3" s="568"/>
      <c r="K3" s="568"/>
    </row>
    <row r="4" spans="1:11" ht="24.75" customHeight="1" thickBot="1" x14ac:dyDescent="0.25">
      <c r="A4" s="299"/>
      <c r="B4" s="292" t="s">
        <v>488</v>
      </c>
      <c r="C4" s="293" t="s">
        <v>489</v>
      </c>
      <c r="D4" s="293" t="s">
        <v>223</v>
      </c>
      <c r="E4" s="293" t="s">
        <v>83</v>
      </c>
      <c r="F4" s="293" t="s">
        <v>84</v>
      </c>
      <c r="G4" s="293" t="s">
        <v>80</v>
      </c>
      <c r="H4" s="293" t="s">
        <v>78</v>
      </c>
      <c r="I4" s="293" t="s">
        <v>77</v>
      </c>
      <c r="J4" s="293" t="s">
        <v>490</v>
      </c>
      <c r="K4" s="294" t="s">
        <v>252</v>
      </c>
    </row>
    <row r="5" spans="1:11" ht="77.25" customHeight="1" x14ac:dyDescent="0.2">
      <c r="A5" s="569" t="s">
        <v>232</v>
      </c>
      <c r="B5" s="295" t="s">
        <v>696</v>
      </c>
      <c r="C5" s="570" t="s">
        <v>225</v>
      </c>
      <c r="D5" s="570" t="s">
        <v>226</v>
      </c>
      <c r="E5" s="575">
        <v>42736</v>
      </c>
      <c r="F5" s="575">
        <v>43070</v>
      </c>
      <c r="G5" s="570" t="s">
        <v>183</v>
      </c>
      <c r="H5" s="570" t="s">
        <v>512</v>
      </c>
      <c r="I5" s="570" t="s">
        <v>210</v>
      </c>
      <c r="J5" s="571">
        <v>5</v>
      </c>
      <c r="K5" s="573"/>
    </row>
    <row r="6" spans="1:11" ht="70.5" customHeight="1" x14ac:dyDescent="0.2">
      <c r="A6" s="569"/>
      <c r="B6" s="288" t="s">
        <v>227</v>
      </c>
      <c r="C6" s="527"/>
      <c r="D6" s="527"/>
      <c r="E6" s="576"/>
      <c r="F6" s="576"/>
      <c r="G6" s="527"/>
      <c r="H6" s="527"/>
      <c r="I6" s="527"/>
      <c r="J6" s="572"/>
      <c r="K6" s="574"/>
    </row>
    <row r="7" spans="1:11" ht="120" x14ac:dyDescent="0.2">
      <c r="A7" s="569"/>
      <c r="B7" s="288" t="s">
        <v>651</v>
      </c>
      <c r="C7" s="284" t="s">
        <v>650</v>
      </c>
      <c r="D7" s="250" t="s">
        <v>85</v>
      </c>
      <c r="E7" s="291">
        <v>42736</v>
      </c>
      <c r="F7" s="291">
        <v>43070</v>
      </c>
      <c r="G7" s="250" t="s">
        <v>207</v>
      </c>
      <c r="H7" s="284" t="s">
        <v>513</v>
      </c>
      <c r="I7" s="284" t="s">
        <v>210</v>
      </c>
      <c r="J7" s="289">
        <v>4</v>
      </c>
      <c r="K7" s="290"/>
    </row>
    <row r="8" spans="1:11" ht="183" customHeight="1" x14ac:dyDescent="0.2">
      <c r="A8" s="569"/>
      <c r="B8" s="252" t="s">
        <v>86</v>
      </c>
      <c r="C8" s="285" t="s">
        <v>205</v>
      </c>
      <c r="D8" s="286" t="s">
        <v>1</v>
      </c>
      <c r="E8" s="287">
        <v>42736</v>
      </c>
      <c r="F8" s="287">
        <v>43070</v>
      </c>
      <c r="G8" s="285" t="s">
        <v>230</v>
      </c>
      <c r="H8" s="297" t="s">
        <v>514</v>
      </c>
      <c r="I8" s="297" t="s">
        <v>210</v>
      </c>
      <c r="J8" s="203">
        <v>5</v>
      </c>
      <c r="K8" s="298"/>
    </row>
  </sheetData>
  <mergeCells count="11">
    <mergeCell ref="B1:K3"/>
    <mergeCell ref="A5:A8"/>
    <mergeCell ref="H5:H6"/>
    <mergeCell ref="I5:I6"/>
    <mergeCell ref="J5:J6"/>
    <mergeCell ref="K5:K6"/>
    <mergeCell ref="C5:C6"/>
    <mergeCell ref="D5:D6"/>
    <mergeCell ref="E5:E6"/>
    <mergeCell ref="F5:F6"/>
    <mergeCell ref="G5:G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tabSelected="1" workbookViewId="0">
      <selection activeCell="B7" sqref="B7:B8"/>
    </sheetView>
  </sheetViews>
  <sheetFormatPr baseColWidth="10" defaultRowHeight="12.75" x14ac:dyDescent="0.2"/>
  <cols>
    <col min="2" max="2" width="34.7109375" customWidth="1"/>
    <col min="3" max="3" width="28.42578125" customWidth="1"/>
    <col min="4" max="4" width="22" customWidth="1"/>
    <col min="7" max="7" width="26" customWidth="1"/>
    <col min="8" max="8" width="20.85546875" customWidth="1"/>
    <col min="9" max="9" width="28.5703125" customWidth="1"/>
  </cols>
  <sheetData>
    <row r="1" spans="1:11" ht="23.25" customHeight="1" x14ac:dyDescent="0.2">
      <c r="A1" s="283"/>
      <c r="B1" s="566" t="s">
        <v>515</v>
      </c>
      <c r="C1" s="545"/>
      <c r="D1" s="545"/>
      <c r="E1" s="545"/>
      <c r="F1" s="545"/>
      <c r="G1" s="545"/>
      <c r="H1" s="545"/>
      <c r="I1" s="545"/>
      <c r="J1" s="545"/>
      <c r="K1" s="545"/>
    </row>
    <row r="2" spans="1:11" ht="23.25" customHeight="1" x14ac:dyDescent="0.2">
      <c r="A2" s="283"/>
      <c r="B2" s="566"/>
      <c r="C2" s="545"/>
      <c r="D2" s="545"/>
      <c r="E2" s="545"/>
      <c r="F2" s="545"/>
      <c r="G2" s="545"/>
      <c r="H2" s="545"/>
      <c r="I2" s="545"/>
      <c r="J2" s="545"/>
      <c r="K2" s="545"/>
    </row>
    <row r="3" spans="1:11" ht="23.25" customHeight="1" thickBot="1" x14ac:dyDescent="0.25">
      <c r="A3" s="283"/>
      <c r="B3" s="567"/>
      <c r="C3" s="568"/>
      <c r="D3" s="568"/>
      <c r="E3" s="568"/>
      <c r="F3" s="568"/>
      <c r="G3" s="568"/>
      <c r="H3" s="568"/>
      <c r="I3" s="568"/>
      <c r="J3" s="568"/>
      <c r="K3" s="568"/>
    </row>
    <row r="4" spans="1:11" ht="15.75" x14ac:dyDescent="0.2">
      <c r="A4" s="283"/>
      <c r="B4" s="269" t="s">
        <v>488</v>
      </c>
      <c r="C4" s="270" t="s">
        <v>489</v>
      </c>
      <c r="D4" s="270" t="s">
        <v>223</v>
      </c>
      <c r="E4" s="270" t="s">
        <v>83</v>
      </c>
      <c r="F4" s="270" t="s">
        <v>84</v>
      </c>
      <c r="G4" s="270" t="s">
        <v>80</v>
      </c>
      <c r="H4" s="270" t="s">
        <v>78</v>
      </c>
      <c r="I4" s="270" t="s">
        <v>77</v>
      </c>
      <c r="J4" s="270" t="s">
        <v>490</v>
      </c>
      <c r="K4" s="282" t="s">
        <v>252</v>
      </c>
    </row>
    <row r="5" spans="1:11" ht="94.5" x14ac:dyDescent="0.2">
      <c r="A5" s="577" t="s">
        <v>491</v>
      </c>
      <c r="B5" s="578" t="s">
        <v>492</v>
      </c>
      <c r="C5" s="580" t="s">
        <v>493</v>
      </c>
      <c r="D5" s="581" t="s">
        <v>494</v>
      </c>
      <c r="E5" s="271">
        <v>43101</v>
      </c>
      <c r="F5" s="271">
        <v>43435</v>
      </c>
      <c r="G5" s="272" t="s">
        <v>495</v>
      </c>
      <c r="H5" s="273" t="s">
        <v>496</v>
      </c>
      <c r="I5" s="274" t="s">
        <v>497</v>
      </c>
      <c r="J5" s="274">
        <v>5</v>
      </c>
      <c r="K5" s="275"/>
    </row>
    <row r="6" spans="1:11" ht="78.75" x14ac:dyDescent="0.2">
      <c r="A6" s="577"/>
      <c r="B6" s="579"/>
      <c r="C6" s="580"/>
      <c r="D6" s="581"/>
      <c r="E6" s="271">
        <v>43101</v>
      </c>
      <c r="F6" s="271">
        <v>43435</v>
      </c>
      <c r="G6" s="272" t="s">
        <v>498</v>
      </c>
      <c r="H6" s="273" t="s">
        <v>499</v>
      </c>
      <c r="I6" s="274" t="s">
        <v>497</v>
      </c>
      <c r="J6" s="274">
        <v>1</v>
      </c>
      <c r="K6" s="275"/>
    </row>
    <row r="7" spans="1:11" ht="63" x14ac:dyDescent="0.2">
      <c r="A7" s="577"/>
      <c r="B7" s="582" t="s">
        <v>500</v>
      </c>
      <c r="C7" s="583" t="s">
        <v>656</v>
      </c>
      <c r="D7" s="581" t="s">
        <v>501</v>
      </c>
      <c r="E7" s="271">
        <v>43101</v>
      </c>
      <c r="F7" s="271">
        <v>43435</v>
      </c>
      <c r="G7" s="272" t="s">
        <v>502</v>
      </c>
      <c r="H7" s="273" t="s">
        <v>503</v>
      </c>
      <c r="I7" s="274" t="s">
        <v>497</v>
      </c>
      <c r="J7" s="274">
        <v>5</v>
      </c>
      <c r="K7" s="275"/>
    </row>
    <row r="8" spans="1:11" ht="63" x14ac:dyDescent="0.2">
      <c r="A8" s="577"/>
      <c r="B8" s="582"/>
      <c r="C8" s="583"/>
      <c r="D8" s="581"/>
      <c r="E8" s="271">
        <v>43101</v>
      </c>
      <c r="F8" s="271">
        <v>43435</v>
      </c>
      <c r="G8" s="272" t="s">
        <v>504</v>
      </c>
      <c r="H8" s="273" t="s">
        <v>505</v>
      </c>
      <c r="I8" s="274" t="s">
        <v>497</v>
      </c>
      <c r="J8" s="274">
        <v>5</v>
      </c>
      <c r="K8" s="275"/>
    </row>
    <row r="9" spans="1:11" ht="95.25" thickBot="1" x14ac:dyDescent="0.25">
      <c r="A9" s="577"/>
      <c r="B9" s="276" t="s">
        <v>506</v>
      </c>
      <c r="C9" s="277" t="s">
        <v>507</v>
      </c>
      <c r="D9" s="278" t="s">
        <v>508</v>
      </c>
      <c r="E9" s="279">
        <v>43101</v>
      </c>
      <c r="F9" s="279">
        <v>43435</v>
      </c>
      <c r="G9" s="277" t="s">
        <v>509</v>
      </c>
      <c r="H9" s="280" t="s">
        <v>510</v>
      </c>
      <c r="I9" s="278" t="s">
        <v>497</v>
      </c>
      <c r="J9" s="278">
        <v>3</v>
      </c>
      <c r="K9" s="281"/>
    </row>
  </sheetData>
  <mergeCells count="8">
    <mergeCell ref="A5:A9"/>
    <mergeCell ref="B1:K3"/>
    <mergeCell ref="B5:B6"/>
    <mergeCell ref="C5:C6"/>
    <mergeCell ref="D5:D6"/>
    <mergeCell ref="B7:B8"/>
    <mergeCell ref="C7:C8"/>
    <mergeCell ref="D7:D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topLeftCell="B4" zoomScale="97" zoomScaleNormal="115" workbookViewId="0">
      <selection activeCell="B13" sqref="B13"/>
    </sheetView>
  </sheetViews>
  <sheetFormatPr baseColWidth="10" defaultRowHeight="12.75" x14ac:dyDescent="0.2"/>
  <cols>
    <col min="1" max="1" width="11.42578125" style="186"/>
    <col min="2" max="2" width="51" style="186" customWidth="1"/>
    <col min="3" max="3" width="44.140625" style="186" customWidth="1"/>
    <col min="4" max="4" width="37.5703125" style="186" customWidth="1"/>
    <col min="5" max="6" width="11.42578125" style="186"/>
    <col min="7" max="7" width="37.42578125" style="186" customWidth="1"/>
    <col min="8" max="8" width="26.5703125" style="186" customWidth="1"/>
    <col min="9" max="9" width="18.42578125" style="186" customWidth="1"/>
    <col min="10" max="10" width="20.28515625" style="186" customWidth="1"/>
    <col min="11" max="16384" width="11.42578125" style="186"/>
  </cols>
  <sheetData>
    <row r="1" spans="1:11" ht="27" customHeight="1" x14ac:dyDescent="0.2">
      <c r="A1" s="299"/>
      <c r="B1" s="566" t="s">
        <v>515</v>
      </c>
      <c r="C1" s="545"/>
      <c r="D1" s="545"/>
      <c r="E1" s="545"/>
      <c r="F1" s="545"/>
      <c r="G1" s="545"/>
      <c r="H1" s="545"/>
      <c r="I1" s="545"/>
      <c r="J1" s="545"/>
      <c r="K1" s="545"/>
    </row>
    <row r="2" spans="1:11" ht="27" customHeight="1" x14ac:dyDescent="0.2">
      <c r="A2" s="299"/>
      <c r="B2" s="566"/>
      <c r="C2" s="545"/>
      <c r="D2" s="545"/>
      <c r="E2" s="545"/>
      <c r="F2" s="545"/>
      <c r="G2" s="545"/>
      <c r="H2" s="545"/>
      <c r="I2" s="545"/>
      <c r="J2" s="545"/>
      <c r="K2" s="545"/>
    </row>
    <row r="3" spans="1:11" ht="27" customHeight="1" thickBot="1" x14ac:dyDescent="0.25">
      <c r="A3" s="299"/>
      <c r="B3" s="567"/>
      <c r="C3" s="568"/>
      <c r="D3" s="568"/>
      <c r="E3" s="568"/>
      <c r="F3" s="568"/>
      <c r="G3" s="568"/>
      <c r="H3" s="568"/>
      <c r="I3" s="568"/>
      <c r="J3" s="568"/>
      <c r="K3" s="568"/>
    </row>
    <row r="4" spans="1:11" x14ac:dyDescent="0.2">
      <c r="A4" s="299"/>
      <c r="B4" s="586" t="s">
        <v>647</v>
      </c>
      <c r="C4" s="588" t="s">
        <v>511</v>
      </c>
      <c r="D4" s="590" t="s">
        <v>223</v>
      </c>
      <c r="E4" s="590" t="s">
        <v>83</v>
      </c>
      <c r="F4" s="590" t="s">
        <v>84</v>
      </c>
      <c r="G4" s="590" t="s">
        <v>80</v>
      </c>
      <c r="H4" s="598" t="s">
        <v>78</v>
      </c>
      <c r="I4" s="600" t="s">
        <v>77</v>
      </c>
      <c r="J4" s="602" t="s">
        <v>516</v>
      </c>
      <c r="K4" s="584" t="s">
        <v>517</v>
      </c>
    </row>
    <row r="5" spans="1:11" x14ac:dyDescent="0.2">
      <c r="A5" s="299"/>
      <c r="B5" s="587"/>
      <c r="C5" s="589"/>
      <c r="D5" s="591"/>
      <c r="E5" s="591"/>
      <c r="F5" s="591"/>
      <c r="G5" s="591"/>
      <c r="H5" s="599"/>
      <c r="I5" s="601"/>
      <c r="J5" s="603"/>
      <c r="K5" s="585"/>
    </row>
    <row r="6" spans="1:11" ht="120" x14ac:dyDescent="0.2">
      <c r="A6" s="597" t="s">
        <v>518</v>
      </c>
      <c r="B6" s="428" t="s">
        <v>519</v>
      </c>
      <c r="C6" s="309" t="s">
        <v>520</v>
      </c>
      <c r="D6" s="595" t="s">
        <v>521</v>
      </c>
      <c r="E6" s="596">
        <v>43101</v>
      </c>
      <c r="F6" s="596">
        <v>43465</v>
      </c>
      <c r="G6" s="595" t="s">
        <v>522</v>
      </c>
      <c r="H6" s="595" t="s">
        <v>523</v>
      </c>
      <c r="I6" s="595" t="s">
        <v>524</v>
      </c>
      <c r="J6" s="593" t="s">
        <v>525</v>
      </c>
      <c r="K6" s="594" t="s">
        <v>526</v>
      </c>
    </row>
    <row r="7" spans="1:11" ht="78.75" x14ac:dyDescent="0.2">
      <c r="A7" s="597"/>
      <c r="B7" s="308" t="s">
        <v>527</v>
      </c>
      <c r="C7" s="309" t="s">
        <v>528</v>
      </c>
      <c r="D7" s="595"/>
      <c r="E7" s="596"/>
      <c r="F7" s="596"/>
      <c r="G7" s="595"/>
      <c r="H7" s="595"/>
      <c r="I7" s="595"/>
      <c r="J7" s="593"/>
      <c r="K7" s="594"/>
    </row>
    <row r="8" spans="1:11" ht="110.25" x14ac:dyDescent="0.2">
      <c r="A8" s="597"/>
      <c r="B8" s="428" t="s">
        <v>529</v>
      </c>
      <c r="C8" s="310" t="s">
        <v>530</v>
      </c>
      <c r="D8" s="310" t="s">
        <v>531</v>
      </c>
      <c r="E8" s="307">
        <v>43101</v>
      </c>
      <c r="F8" s="307">
        <v>43465</v>
      </c>
      <c r="G8" s="310" t="s">
        <v>532</v>
      </c>
      <c r="H8" s="310" t="s">
        <v>533</v>
      </c>
      <c r="I8" s="310" t="s">
        <v>524</v>
      </c>
      <c r="J8" s="311" t="s">
        <v>534</v>
      </c>
      <c r="K8" s="312">
        <v>90</v>
      </c>
    </row>
    <row r="9" spans="1:11" ht="94.5" x14ac:dyDescent="0.2">
      <c r="A9" s="597"/>
      <c r="B9" s="364" t="s">
        <v>535</v>
      </c>
      <c r="C9" s="310" t="s">
        <v>536</v>
      </c>
      <c r="D9" s="310" t="s">
        <v>537</v>
      </c>
      <c r="E9" s="307">
        <v>43101</v>
      </c>
      <c r="F9" s="307">
        <v>43465</v>
      </c>
      <c r="G9" s="310" t="s">
        <v>538</v>
      </c>
      <c r="H9" s="310" t="s">
        <v>539</v>
      </c>
      <c r="I9" s="310" t="s">
        <v>524</v>
      </c>
      <c r="J9" s="311" t="s">
        <v>540</v>
      </c>
      <c r="K9" s="312" t="s">
        <v>526</v>
      </c>
    </row>
    <row r="10" spans="1:11" ht="63" x14ac:dyDescent="0.2">
      <c r="A10" s="597"/>
      <c r="B10" s="308" t="s">
        <v>648</v>
      </c>
      <c r="C10" s="310" t="s">
        <v>541</v>
      </c>
      <c r="D10" s="310" t="s">
        <v>542</v>
      </c>
      <c r="E10" s="307">
        <v>43101</v>
      </c>
      <c r="F10" s="307">
        <v>43465</v>
      </c>
      <c r="G10" s="310" t="s">
        <v>543</v>
      </c>
      <c r="H10" s="310" t="s">
        <v>539</v>
      </c>
      <c r="I10" s="310" t="s">
        <v>524</v>
      </c>
      <c r="J10" s="311" t="s">
        <v>544</v>
      </c>
      <c r="K10" s="312">
        <v>0</v>
      </c>
    </row>
    <row r="11" spans="1:11" ht="65.25" customHeight="1" x14ac:dyDescent="0.2">
      <c r="A11" s="597"/>
      <c r="B11" s="595" t="s">
        <v>545</v>
      </c>
      <c r="C11" s="604" t="s">
        <v>546</v>
      </c>
      <c r="D11" s="595" t="s">
        <v>547</v>
      </c>
      <c r="E11" s="605">
        <v>43101</v>
      </c>
      <c r="F11" s="605">
        <v>43465</v>
      </c>
      <c r="G11" s="604" t="s">
        <v>548</v>
      </c>
      <c r="H11" s="592" t="s">
        <v>549</v>
      </c>
      <c r="I11" s="592" t="s">
        <v>524</v>
      </c>
      <c r="J11" s="593" t="s">
        <v>550</v>
      </c>
      <c r="K11" s="594">
        <v>24</v>
      </c>
    </row>
    <row r="12" spans="1:11" ht="63.75" customHeight="1" x14ac:dyDescent="0.2">
      <c r="A12" s="597"/>
      <c r="B12" s="595"/>
      <c r="C12" s="604"/>
      <c r="D12" s="595"/>
      <c r="E12" s="606"/>
      <c r="F12" s="606"/>
      <c r="G12" s="604"/>
      <c r="H12" s="592"/>
      <c r="I12" s="592"/>
      <c r="J12" s="593"/>
      <c r="K12" s="594"/>
    </row>
    <row r="13" spans="1:11" ht="128.25" x14ac:dyDescent="0.2">
      <c r="A13" s="597"/>
      <c r="B13" s="429" t="s">
        <v>658</v>
      </c>
      <c r="C13" s="306" t="s">
        <v>551</v>
      </c>
      <c r="D13" s="310" t="s">
        <v>552</v>
      </c>
      <c r="E13" s="307">
        <v>43101</v>
      </c>
      <c r="F13" s="307">
        <v>43465</v>
      </c>
      <c r="G13" s="306" t="s">
        <v>553</v>
      </c>
      <c r="H13" s="312" t="s">
        <v>554</v>
      </c>
      <c r="I13" s="306" t="s">
        <v>524</v>
      </c>
      <c r="J13" s="306" t="s">
        <v>555</v>
      </c>
      <c r="K13" s="305" t="s">
        <v>556</v>
      </c>
    </row>
    <row r="14" spans="1:11" ht="99.75" x14ac:dyDescent="0.2">
      <c r="A14" s="597"/>
      <c r="B14" s="428" t="s">
        <v>557</v>
      </c>
      <c r="C14" s="306" t="s">
        <v>558</v>
      </c>
      <c r="D14" s="306" t="s">
        <v>559</v>
      </c>
      <c r="E14" s="307">
        <v>43101</v>
      </c>
      <c r="F14" s="307">
        <v>43465</v>
      </c>
      <c r="G14" s="306" t="s">
        <v>560</v>
      </c>
      <c r="H14" s="312" t="s">
        <v>561</v>
      </c>
      <c r="I14" s="306" t="s">
        <v>524</v>
      </c>
      <c r="J14" s="306" t="s">
        <v>550</v>
      </c>
      <c r="K14" s="313">
        <v>0.28000000000000003</v>
      </c>
    </row>
  </sheetData>
  <mergeCells count="30">
    <mergeCell ref="B1:K3"/>
    <mergeCell ref="A6:A14"/>
    <mergeCell ref="I6:I7"/>
    <mergeCell ref="J6:J7"/>
    <mergeCell ref="G4:G5"/>
    <mergeCell ref="H4:H5"/>
    <mergeCell ref="I4:I5"/>
    <mergeCell ref="J4:J5"/>
    <mergeCell ref="K6:K7"/>
    <mergeCell ref="B11:B12"/>
    <mergeCell ref="C11:C12"/>
    <mergeCell ref="D11:D12"/>
    <mergeCell ref="E11:E12"/>
    <mergeCell ref="F11:F12"/>
    <mergeCell ref="G11:G12"/>
    <mergeCell ref="H11:H12"/>
    <mergeCell ref="I11:I12"/>
    <mergeCell ref="J11:J12"/>
    <mergeCell ref="K11:K12"/>
    <mergeCell ref="D6:D7"/>
    <mergeCell ref="E6:E7"/>
    <mergeCell ref="F6:F7"/>
    <mergeCell ref="G6:G7"/>
    <mergeCell ref="H6:H7"/>
    <mergeCell ref="K4:K5"/>
    <mergeCell ref="B4:B5"/>
    <mergeCell ref="C4:C5"/>
    <mergeCell ref="D4:D5"/>
    <mergeCell ref="E4:E5"/>
    <mergeCell ref="F4:F5"/>
  </mergeCells>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5</vt:i4>
      </vt:variant>
    </vt:vector>
  </HeadingPairs>
  <TitlesOfParts>
    <vt:vector size="21" baseType="lpstr">
      <vt:lpstr>Mapa-Estrategico</vt:lpstr>
      <vt:lpstr>Mapa-ABR-15-2013</vt:lpstr>
      <vt:lpstr>plan de trabajo</vt:lpstr>
      <vt:lpstr>Hoja1</vt:lpstr>
      <vt:lpstr>Presupuesto-por-area</vt:lpstr>
      <vt:lpstr>PLAN DE ACCION VIGENCIA 2018 </vt:lpstr>
      <vt:lpstr>PROYECTOS</vt:lpstr>
      <vt:lpstr>EMPRENDIMIENTO</vt:lpstr>
      <vt:lpstr>CREDITO Y CARTERA</vt:lpstr>
      <vt:lpstr>CONTROL INTERNO </vt:lpstr>
      <vt:lpstr>TICS</vt:lpstr>
      <vt:lpstr>COMUNICACION </vt:lpstr>
      <vt:lpstr>CONTABILIDAD</vt:lpstr>
      <vt:lpstr>TESORERIA</vt:lpstr>
      <vt:lpstr>GESTION HUMANA</vt:lpstr>
      <vt:lpstr>PLAN ESTRATEGICO PROYECTOS 2018</vt:lpstr>
      <vt:lpstr>'plan de trabajo'!Área_de_impresión</vt:lpstr>
      <vt:lpstr>'Presupuesto-por-area'!Área_de_impresión</vt:lpstr>
      <vt:lpstr>'Mapa-ABR-15-2013'!Títulos_a_imprimir</vt:lpstr>
      <vt:lpstr>'Mapa-Estrategico'!Títulos_a_imprimir</vt:lpstr>
      <vt:lpstr>'plan de trabajo'!Títulos_a_imprimir</vt:lpstr>
    </vt:vector>
  </TitlesOfParts>
  <Company>IDECESAR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ACOSTA GARAY</dc:creator>
  <cp:lastModifiedBy>CONTROL INTERNO</cp:lastModifiedBy>
  <cp:lastPrinted>2017-02-07T21:20:29Z</cp:lastPrinted>
  <dcterms:created xsi:type="dcterms:W3CDTF">2012-05-18T15:13:48Z</dcterms:created>
  <dcterms:modified xsi:type="dcterms:W3CDTF">2018-09-19T16:34:50Z</dcterms:modified>
</cp:coreProperties>
</file>